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hingo.urata\Box\(To Be Deleted on 20241231) shingo.urata@agc.com\2025\社外\ICG_WS\Program\"/>
    </mc:Choice>
  </mc:AlternateContent>
  <xr:revisionPtr revIDLastSave="0" documentId="13_ncr:1_{B8ABA371-D3D1-406F-B8A6-65659CF76D3E}" xr6:coauthVersionLast="47" xr6:coauthVersionMax="47" xr10:uidLastSave="{00000000-0000-0000-0000-000000000000}"/>
  <bookViews>
    <workbookView xWindow="28680" yWindow="-120" windowWidth="29040" windowHeight="15720" activeTab="1" xr2:uid="{CEA830EB-7585-44F0-BD0B-D4D84D0FA3F8}"/>
  </bookViews>
  <sheets>
    <sheet name="Slot" sheetId="1" r:id="rId1"/>
    <sheet name="Oral" sheetId="3" r:id="rId2"/>
    <sheet name="Poster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" i="3" l="1"/>
  <c r="C6" i="3"/>
  <c r="D5" i="3"/>
  <c r="C5" i="3"/>
  <c r="D5" i="1"/>
  <c r="B10" i="1"/>
  <c r="B11" i="1" s="1"/>
  <c r="C47" i="3" l="1"/>
  <c r="D47" i="3" s="1"/>
  <c r="C48" i="3" s="1"/>
  <c r="B40" i="3"/>
  <c r="B41" i="3" s="1"/>
  <c r="B43" i="3" s="1"/>
  <c r="B44" i="3" s="1"/>
  <c r="B45" i="3" s="1"/>
  <c r="D39" i="3"/>
  <c r="C40" i="3" s="1"/>
  <c r="D40" i="3" s="1"/>
  <c r="C41" i="3" s="1"/>
  <c r="D41" i="3" s="1"/>
  <c r="C42" i="3" s="1"/>
  <c r="D24" i="3"/>
  <c r="C25" i="3" s="1"/>
  <c r="D25" i="3" s="1"/>
  <c r="C26" i="3" s="1"/>
  <c r="D26" i="3" s="1"/>
  <c r="C27" i="3" s="1"/>
  <c r="B13" i="3"/>
  <c r="B14" i="3" s="1"/>
  <c r="B16" i="3" s="1"/>
  <c r="B17" i="3" s="1"/>
  <c r="B18" i="3" s="1"/>
  <c r="B8" i="3"/>
  <c r="D4" i="3"/>
  <c r="D42" i="3" l="1"/>
  <c r="C43" i="3" s="1"/>
  <c r="D43" i="3" s="1"/>
  <c r="C44" i="3" s="1"/>
  <c r="D44" i="3" s="1"/>
  <c r="C45" i="3" s="1"/>
  <c r="D45" i="3" s="1"/>
  <c r="C46" i="3" s="1"/>
  <c r="D27" i="3"/>
  <c r="C28" i="3" s="1"/>
  <c r="D28" i="3" s="1"/>
  <c r="C29" i="3" s="1"/>
  <c r="D29" i="3" s="1"/>
  <c r="B48" i="3"/>
  <c r="B49" i="3" s="1"/>
  <c r="B50" i="3" s="1"/>
  <c r="B52" i="3" s="1"/>
  <c r="B53" i="3" s="1"/>
  <c r="C7" i="3"/>
  <c r="D7" i="3" s="1"/>
  <c r="C8" i="3" s="1"/>
  <c r="D8" i="3" s="1"/>
  <c r="C9" i="3" s="1"/>
  <c r="D9" i="3" s="1"/>
  <c r="B25" i="3"/>
  <c r="B26" i="3" s="1"/>
  <c r="B28" i="3" s="1"/>
  <c r="B29" i="3" s="1"/>
  <c r="B19" i="3"/>
  <c r="C10" i="3" l="1"/>
  <c r="K12" i="1"/>
  <c r="B12" i="1"/>
  <c r="B13" i="1" s="1"/>
  <c r="B7" i="1"/>
  <c r="L4" i="1"/>
  <c r="K5" i="1" s="1"/>
  <c r="L5" i="1" s="1"/>
  <c r="K6" i="1" s="1"/>
  <c r="L6" i="1" s="1"/>
  <c r="K7" i="1" s="1"/>
  <c r="H4" i="1"/>
  <c r="G5" i="1" s="1"/>
  <c r="H5" i="1" s="1"/>
  <c r="G6" i="1" s="1"/>
  <c r="H6" i="1" s="1"/>
  <c r="G7" i="1" s="1"/>
  <c r="D4" i="1"/>
  <c r="C5" i="1" s="1"/>
  <c r="G8" i="1" l="1"/>
  <c r="H8" i="1" s="1"/>
  <c r="G9" i="1" s="1"/>
  <c r="H9" i="1" s="1"/>
  <c r="H7" i="1"/>
  <c r="L7" i="1"/>
  <c r="K8" i="1" s="1"/>
  <c r="L8" i="1" s="1"/>
  <c r="K9" i="1" s="1"/>
  <c r="L9" i="1" s="1"/>
  <c r="K10" i="1" s="1"/>
  <c r="L10" i="1" s="1"/>
  <c r="K11" i="1" s="1"/>
  <c r="B15" i="1"/>
  <c r="B16" i="1" s="1"/>
  <c r="B17" i="1" s="1"/>
  <c r="F5" i="1" s="1"/>
  <c r="F6" i="1" s="1"/>
  <c r="F8" i="1" s="1"/>
  <c r="F9" i="1" s="1"/>
  <c r="C6" i="1"/>
  <c r="D6" i="1" s="1"/>
  <c r="C7" i="1" s="1"/>
  <c r="D7" i="1" s="1"/>
  <c r="C8" i="1" s="1"/>
  <c r="D8" i="1" s="1"/>
  <c r="C9" i="1" s="1"/>
  <c r="K13" i="1"/>
  <c r="L13" i="1" s="1"/>
  <c r="K14" i="1" s="1"/>
  <c r="L14" i="1" s="1"/>
  <c r="K15" i="1" s="1"/>
  <c r="L15" i="1" s="1"/>
  <c r="K16" i="1" s="1"/>
  <c r="L16" i="1" l="1"/>
  <c r="K17" i="1" s="1"/>
  <c r="L17" i="1" s="1"/>
  <c r="B18" i="1"/>
  <c r="J5" i="1"/>
  <c r="J6" i="1" s="1"/>
  <c r="J8" i="1" s="1"/>
  <c r="J9" i="1" s="1"/>
  <c r="J10" i="1" s="1"/>
  <c r="J13" i="1" s="1"/>
  <c r="J14" i="1" s="1"/>
  <c r="J15" i="1" s="1"/>
  <c r="J17" i="1" s="1"/>
  <c r="J18" i="1" s="1"/>
  <c r="K18" i="1" l="1"/>
  <c r="L18" i="1" s="1"/>
  <c r="K19" i="1" s="1"/>
  <c r="L19" i="1" s="1"/>
  <c r="D48" i="3"/>
  <c r="C49" i="3" s="1"/>
  <c r="D49" i="3" s="1"/>
  <c r="C50" i="3" s="1"/>
  <c r="D50" i="3" s="1"/>
  <c r="D10" i="3"/>
  <c r="C11" i="3"/>
  <c r="D11" i="3" s="1"/>
  <c r="C12" i="3" s="1"/>
  <c r="D12" i="3" s="1"/>
  <c r="C13" i="3" s="1"/>
  <c r="D13" i="3" s="1"/>
  <c r="C14" i="3" s="1"/>
  <c r="D14" i="3" s="1"/>
  <c r="C15" i="3" s="1"/>
  <c r="D15" i="3" s="1"/>
  <c r="C16" i="3" s="1"/>
  <c r="D16" i="3" s="1"/>
  <c r="C17" i="3" s="1"/>
  <c r="D17" i="3" s="1"/>
  <c r="C18" i="3" s="1"/>
  <c r="D18" i="3" s="1"/>
  <c r="C19" i="3" s="1"/>
  <c r="D19" i="3" s="1"/>
  <c r="D9" i="1"/>
  <c r="C10" i="1"/>
  <c r="D10" i="1"/>
  <c r="C11" i="1" s="1"/>
  <c r="D11" i="1" s="1"/>
  <c r="C12" i="1" s="1"/>
  <c r="D12" i="1" s="1"/>
  <c r="C13" i="1" s="1"/>
  <c r="D13" i="1" s="1"/>
  <c r="C15" i="1" s="1"/>
  <c r="D15" i="1" s="1"/>
  <c r="C14" i="1" s="1"/>
  <c r="D14" i="1" l="1"/>
  <c r="C16" i="1" s="1"/>
  <c r="D16" i="1" s="1"/>
  <c r="C17" i="1" s="1"/>
  <c r="D17" i="1" s="1"/>
  <c r="C18" i="1" s="1"/>
  <c r="D18" i="1" s="1"/>
  <c r="C51" i="3"/>
  <c r="D51" i="3" s="1"/>
  <c r="C52" i="3" s="1"/>
  <c r="D52" i="3" s="1"/>
  <c r="C53" i="3" l="1"/>
  <c r="D53" i="3" s="1"/>
  <c r="C54" i="3" s="1"/>
  <c r="D54" i="3" s="1"/>
</calcChain>
</file>

<file path=xl/sharedStrings.xml><?xml version="1.0" encoding="utf-8"?>
<sst xmlns="http://schemas.openxmlformats.org/spreadsheetml/2006/main" count="197" uniqueCount="143">
  <si>
    <t>Reception</t>
    <phoneticPr fontId="1"/>
  </si>
  <si>
    <t>Opening</t>
    <phoneticPr fontId="1"/>
  </si>
  <si>
    <t>Break</t>
    <phoneticPr fontId="1"/>
  </si>
  <si>
    <t>Lunch</t>
    <phoneticPr fontId="1"/>
  </si>
  <si>
    <t>Closing</t>
    <phoneticPr fontId="1"/>
  </si>
  <si>
    <t>Dinner</t>
    <phoneticPr fontId="1"/>
  </si>
  <si>
    <t>Poster</t>
    <phoneticPr fontId="1"/>
  </si>
  <si>
    <t>Takahiro Ohkubo</t>
  </si>
  <si>
    <t>Shingo Urata</t>
    <phoneticPr fontId="1"/>
  </si>
  <si>
    <t>Federica Lodesani</t>
    <phoneticPr fontId="1"/>
  </si>
  <si>
    <t>Jincheng Du</t>
    <phoneticPr fontId="1"/>
  </si>
  <si>
    <t>Satoshi Yoshida</t>
    <phoneticPr fontId="1"/>
  </si>
  <si>
    <t>Achille Lambrecht</t>
    <phoneticPr fontId="1"/>
  </si>
  <si>
    <t>Excursion</t>
    <phoneticPr fontId="1"/>
  </si>
  <si>
    <t>Method</t>
    <phoneticPr fontId="1"/>
  </si>
  <si>
    <t>Speaker</t>
    <phoneticPr fontId="1"/>
  </si>
  <si>
    <t>Affiliation</t>
    <phoneticPr fontId="1"/>
  </si>
  <si>
    <t>Title</t>
    <phoneticPr fontId="1"/>
  </si>
  <si>
    <t>MD</t>
    <phoneticPr fontId="1"/>
  </si>
  <si>
    <t>Chiba University</t>
    <phoneticPr fontId="1"/>
  </si>
  <si>
    <t>Molecular Dynamics Study of Crystal Plane-Dependent Growth and Ion Transport at Glass–Crystal Interfaces in Sulfide Glass-Ceramics</t>
    <phoneticPr fontId="1"/>
  </si>
  <si>
    <t>José Pedro Rino</t>
    <phoneticPr fontId="1"/>
  </si>
  <si>
    <t>Universidade Federal de São Carlos</t>
    <phoneticPr fontId="1"/>
  </si>
  <si>
    <t>A Reliable Interatomic Potential for Glass simulations</t>
    <phoneticPr fontId="1"/>
  </si>
  <si>
    <t>Kenji Shinozaki</t>
    <phoneticPr fontId="1"/>
  </si>
  <si>
    <t>National Institute of Advanced Industrial Science and Technology</t>
    <phoneticPr fontId="1"/>
  </si>
  <si>
    <t>Crystal-Like Structure and Nucleation Enhancement in Oxyfluoride Glasses</t>
    <phoneticPr fontId="1"/>
  </si>
  <si>
    <t>Alastair N. Cormack</t>
    <phoneticPr fontId="1"/>
  </si>
  <si>
    <t>Alfred University</t>
    <phoneticPr fontId="1"/>
  </si>
  <si>
    <t>On the Environment of Alkali Ions in Mixed Lithium-Sodium Silicates from Molecular Dynamics Simulations</t>
    <phoneticPr fontId="1"/>
  </si>
  <si>
    <t>Liping Huang</t>
    <phoneticPr fontId="1"/>
  </si>
  <si>
    <t>Rensselaer Polytechnic Institute</t>
    <phoneticPr fontId="1"/>
  </si>
  <si>
    <t>Molecular dynamics simulations of glass: from bulk to nanowire</t>
    <phoneticPr fontId="1"/>
  </si>
  <si>
    <t>AGC Inc.</t>
    <phoneticPr fontId="1"/>
  </si>
  <si>
    <t>Molecular Dynamics Investigation of Glass–Crystal Interfaces: Structural and Mechanical Characterization</t>
    <phoneticPr fontId="1"/>
  </si>
  <si>
    <t>Collin Wilkinson</t>
    <phoneticPr fontId="1"/>
  </si>
  <si>
    <t>Inter- and Intra- Energy Landscape Basin Dynamics and the Role of the Potential</t>
    <phoneticPr fontId="1"/>
  </si>
  <si>
    <t>MD/DFT</t>
    <phoneticPr fontId="1"/>
  </si>
  <si>
    <t>Xusheng Qiao</t>
    <phoneticPr fontId="1"/>
  </si>
  <si>
    <t>Zhejiang University</t>
    <phoneticPr fontId="1"/>
  </si>
  <si>
    <t>Molecular dynamic simulation and time dependent DFT calculation on silver doped fluoroaluminophosphate glasses</t>
    <phoneticPr fontId="1"/>
  </si>
  <si>
    <t>AIMD</t>
    <phoneticPr fontId="1"/>
  </si>
  <si>
    <t>Université de Strasbourg</t>
    <phoneticPr fontId="1"/>
  </si>
  <si>
    <t>Thermal conductivity of amorphous silicon nitride by approach-toequilibrium molecular dynamics</t>
    <phoneticPr fontId="1"/>
  </si>
  <si>
    <t>MD/MI</t>
    <phoneticPr fontId="1"/>
  </si>
  <si>
    <t>Lu Deng</t>
    <phoneticPr fontId="1"/>
  </si>
  <si>
    <t>Chinese Academy of Sciences</t>
    <phoneticPr fontId="1"/>
  </si>
  <si>
    <t>Understanding on the Composition-Structure-Property Relationship of Glasses: A view from General-purpose QSPR Analysis</t>
    <phoneticPr fontId="1"/>
  </si>
  <si>
    <t>MC</t>
    <phoneticPr fontId="1"/>
  </si>
  <si>
    <t>Jean-Marc Delaye</t>
    <phoneticPr fontId="1"/>
  </si>
  <si>
    <t>University of Montpellier</t>
    <phoneticPr fontId="1"/>
  </si>
  <si>
    <t>Insights from Monte Carlo simulations into the alteration behavior of glasses</t>
    <phoneticPr fontId="1"/>
  </si>
  <si>
    <t>MD/MC</t>
    <phoneticPr fontId="1"/>
  </si>
  <si>
    <t>Zhen Zhang</t>
    <phoneticPr fontId="1"/>
  </si>
  <si>
    <t>Chengdu University of Technology</t>
    <phoneticPr fontId="1"/>
  </si>
  <si>
    <t>Bridging the Gap between Simulation and Experiment: The Case of Metallic Glass-Formers</t>
    <phoneticPr fontId="1"/>
  </si>
  <si>
    <t>University of North Texas</t>
    <phoneticPr fontId="1"/>
  </si>
  <si>
    <t>Effect of forming procedure on the structures of network forming glasses</t>
    <phoneticPr fontId="1"/>
  </si>
  <si>
    <t>Thibault Charpentier</t>
    <phoneticPr fontId="1"/>
  </si>
  <si>
    <t>Université Paris-Saclay</t>
    <phoneticPr fontId="1"/>
  </si>
  <si>
    <t>Combining Solid-State NMR with Reverse Monte Carlo Simulations to Elucidate Oxide Glass Structure</t>
    <phoneticPr fontId="1"/>
  </si>
  <si>
    <t>Expt/AIMD</t>
    <phoneticPr fontId="1"/>
  </si>
  <si>
    <t>Philip S. Salmon</t>
    <phoneticPr fontId="1"/>
  </si>
  <si>
    <t>University of Bath</t>
    <phoneticPr fontId="1"/>
  </si>
  <si>
    <t>Titanium phosphate glasses: Beyond tetrahedral network structures</t>
    <phoneticPr fontId="1"/>
  </si>
  <si>
    <t>MI</t>
    <phoneticPr fontId="1"/>
  </si>
  <si>
    <t>Xiaonan Lu</t>
    <phoneticPr fontId="1"/>
  </si>
  <si>
    <t>Pacific Northwest National Laboratory</t>
    <phoneticPr fontId="1"/>
  </si>
  <si>
    <t>Machine Learning in Nuclear Waste Glass Formulation and Property Model Development.</t>
    <phoneticPr fontId="1"/>
  </si>
  <si>
    <t>Leopold Talirz</t>
    <phoneticPr fontId="1"/>
  </si>
  <si>
    <t>Schott AG</t>
    <phoneticPr fontId="1"/>
  </si>
  <si>
    <t>Bringing atomistic digital twins to specialty glass development</t>
    <phoneticPr fontId="1"/>
  </si>
  <si>
    <t>MD</t>
    <phoneticPr fontId="1"/>
  </si>
  <si>
    <t>Masahiro Shimizu</t>
    <phoneticPr fontId="1"/>
  </si>
  <si>
    <t>Kyoto University</t>
    <phoneticPr fontId="1"/>
  </si>
  <si>
    <t>Expt</t>
    <phoneticPr fontId="1"/>
  </si>
  <si>
    <t>Crack Initiation Load of Glass during a Drop Indentation Test</t>
    <phoneticPr fontId="1"/>
  </si>
  <si>
    <t>Sabyasachi Sen</t>
    <phoneticPr fontId="1"/>
  </si>
  <si>
    <t>University of California Davis</t>
    <phoneticPr fontId="1"/>
  </si>
  <si>
    <t>Nature of mixing of modifier cations and tuning its effect on the ionic conductivity of network oxide glasses</t>
    <phoneticPr fontId="1"/>
  </si>
  <si>
    <t>MLIP</t>
    <phoneticPr fontId="1"/>
  </si>
  <si>
    <t>N. M. Anoop Krishnan</t>
    <phoneticPr fontId="1"/>
  </si>
  <si>
    <t>Indian Institute of Technology Delhi</t>
    <phoneticPr fontId="1"/>
  </si>
  <si>
    <t>Machine Learning Potentials for Glass Simulations</t>
    <phoneticPr fontId="1"/>
  </si>
  <si>
    <t>Alfonso Pedone</t>
    <phoneticPr fontId="1"/>
  </si>
  <si>
    <t>University of Modena and Reggio Emilia</t>
    <phoneticPr fontId="1"/>
  </si>
  <si>
    <t>Exploring Glassy Materials with Machine Learning Potentials: From Oxide Networks to Sodium-based Solid Electrolytes</t>
    <phoneticPr fontId="1"/>
  </si>
  <si>
    <t>Marco Bertani</t>
    <phoneticPr fontId="1"/>
  </si>
  <si>
    <t>Structural Drivers of Na Diffusion in Amorphous Electrolytes Revealed by Machine Learning Molecular Dynamics</t>
    <phoneticPr fontId="1"/>
  </si>
  <si>
    <t>Certification of boroxol ring population in vitreous B2O3 glass using theoretical simulations</t>
    <phoneticPr fontId="1"/>
  </si>
  <si>
    <t xml:space="preserve">Volker Deringer </t>
    <phoneticPr fontId="1"/>
  </si>
  <si>
    <t>University of Oxford</t>
    <phoneticPr fontId="1"/>
  </si>
  <si>
    <t>Subject</t>
    <phoneticPr fontId="1"/>
  </si>
  <si>
    <t>Kohei Numata</t>
    <phoneticPr fontId="1"/>
  </si>
  <si>
    <t>Presenter</t>
    <phoneticPr fontId="1"/>
  </si>
  <si>
    <t>Construction of Machine Learning Model for Predicting Glass Properties</t>
    <phoneticPr fontId="1"/>
  </si>
  <si>
    <t>Ryosuke Tobinaga</t>
    <phoneticPr fontId="1"/>
  </si>
  <si>
    <t>Structural Insights of Lipid Nanoparticles for mRNA Delivery Revealed by Coarse-Grained MD Simulation: A Comparative Study of Phospholipids DOPC and DSPC</t>
    <phoneticPr fontId="1"/>
  </si>
  <si>
    <t>An-Tsung Kuo</t>
    <phoneticPr fontId="1"/>
  </si>
  <si>
    <t>Study on the Mechanism and Construction of an Exhaustive Search Method for SiO2-HF gas Etching Catalysts using Quantum Chemical Calculations.</t>
    <phoneticPr fontId="1"/>
  </si>
  <si>
    <t>Taro Kobayashi</t>
    <phoneticPr fontId="1"/>
  </si>
  <si>
    <t>Construction of Neural Network Potentials applicable to phosphate glass system</t>
    <phoneticPr fontId="1"/>
  </si>
  <si>
    <t>Dielectric response of glass materials in the GHz-THz band</t>
  </si>
  <si>
    <t>Kazuki Kanehara</t>
    <phoneticPr fontId="1"/>
  </si>
  <si>
    <t>Machine-Learning Molecular Dynamics Study on the Structure and Glass Transition of Calcium Aluminosilicate Glasses</t>
    <phoneticPr fontId="1"/>
  </si>
  <si>
    <t>Takeyuki Kato</t>
    <phoneticPr fontId="1"/>
  </si>
  <si>
    <t>Molecular Dynamics Simulation of Sodium Silicate Glass using Replica Permutation and Exchange Method</t>
    <phoneticPr fontId="1"/>
  </si>
  <si>
    <t>Machine-Learned Interatomic Potentials for Amorphous Materials</t>
    <phoneticPr fontId="1"/>
  </si>
  <si>
    <t>Binghui Deng</t>
    <phoneticPr fontId="1"/>
  </si>
  <si>
    <t>Huazhong University of Science &amp; Technology</t>
    <phoneticPr fontId="1"/>
  </si>
  <si>
    <t>Applications and recent developments of universal graph neural network potential for disordered systems</t>
    <phoneticPr fontId="1"/>
  </si>
  <si>
    <t>Molecular simulation of subcritical crack growth under dry conditions in a model brittle glass</t>
    <phoneticPr fontId="1"/>
  </si>
  <si>
    <t>MD</t>
    <phoneticPr fontId="1"/>
  </si>
  <si>
    <t>Akihiro Nagoya/So Takamoto</t>
    <phoneticPr fontId="1"/>
  </si>
  <si>
    <t>Matlantis</t>
    <phoneticPr fontId="1"/>
  </si>
  <si>
    <t>Tetsuya Nakashima</t>
    <phoneticPr fontId="1"/>
  </si>
  <si>
    <t>Novel electronic-conductive Nb2O5-BaO-SiO2 glass-ceramics</t>
    <phoneticPr fontId="1"/>
  </si>
  <si>
    <t>We will have 9 poseters from AGC members, and 2 students.</t>
    <phoneticPr fontId="1"/>
  </si>
  <si>
    <t>Affiliation</t>
    <phoneticPr fontId="1"/>
  </si>
  <si>
    <t>AGC Inc.</t>
    <phoneticPr fontId="1"/>
  </si>
  <si>
    <t>Shunsuke Hiiro</t>
    <phoneticPr fontId="1"/>
  </si>
  <si>
    <t>Kei Chiba</t>
    <phoneticPr fontId="1"/>
  </si>
  <si>
    <t>Tohoku Univ.</t>
    <phoneticPr fontId="1"/>
  </si>
  <si>
    <t>Chair</t>
    <phoneticPr fontId="1"/>
  </si>
  <si>
    <t>Prof. A. N. Cormack</t>
    <phoneticPr fontId="1"/>
  </si>
  <si>
    <t>Prof. N. M. A. Krishnan</t>
    <phoneticPr fontId="1"/>
  </si>
  <si>
    <t>Prof. A Pedone</t>
    <phoneticPr fontId="1"/>
  </si>
  <si>
    <t>Prof. P. S. Salmom</t>
    <phoneticPr fontId="1"/>
  </si>
  <si>
    <t>Prof. L. Deng</t>
    <phoneticPr fontId="1"/>
  </si>
  <si>
    <t>Prof. L. Huang</t>
    <phoneticPr fontId="1"/>
  </si>
  <si>
    <t>Prof. T. Charpentier</t>
    <phoneticPr fontId="1"/>
  </si>
  <si>
    <t>Prof. J. Du</t>
    <phoneticPr fontId="1"/>
  </si>
  <si>
    <t>Prof. S. Sen</t>
    <phoneticPr fontId="1"/>
  </si>
  <si>
    <t>Introduction of AGC, Yokohama Technical Center</t>
    <phoneticPr fontId="1"/>
  </si>
  <si>
    <t>Jincheng Du</t>
  </si>
  <si>
    <t>University of North Texas</t>
  </si>
  <si>
    <t>Investigation of Water-Aluminoborosilicate Glass Interfaces using Machine Learning Potentials</t>
    <phoneticPr fontId="1"/>
  </si>
  <si>
    <t>Ryuki Kayano</t>
    <phoneticPr fontId="1"/>
  </si>
  <si>
    <t>Chiba Univ.</t>
    <phoneticPr fontId="1"/>
  </si>
  <si>
    <t>Molecular Dynamics–Based Structural Interpretation of Alkali Borosilicate Glass for Understanding Experimental Results</t>
    <phoneticPr fontId="1"/>
  </si>
  <si>
    <t>Decoding Fictive Temperature in Simulated Silica Glass: Implications for Optical Material Design</t>
    <phoneticPr fontId="1"/>
  </si>
  <si>
    <t xml:space="preserve">Shinya Mine, </t>
    <phoneticPr fontId="1"/>
  </si>
  <si>
    <t>AGC Inc. Senior Executive Officer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</si>
</sst>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8"/>
      <color theme="3"/>
      <name val="游ゴシック Light"/>
      <family val="2"/>
      <scheme val="major"/>
    </font>
    <font>
      <b/>
      <sz val="15"/>
      <color theme="3"/>
      <name val="游ゴシック"/>
      <family val="2"/>
      <scheme val="minor"/>
    </font>
    <font>
      <b/>
      <sz val="13"/>
      <color theme="3"/>
      <name val="游ゴシック"/>
      <family val="2"/>
      <scheme val="minor"/>
    </font>
    <font>
      <b/>
      <sz val="11"/>
      <color theme="3"/>
      <name val="游ゴシック"/>
      <family val="2"/>
      <scheme val="minor"/>
    </font>
    <font>
      <sz val="11"/>
      <color rgb="FF006100"/>
      <name val="游ゴシック"/>
      <family val="2"/>
      <scheme val="minor"/>
    </font>
    <font>
      <sz val="11"/>
      <color rgb="FF9C0006"/>
      <name val="游ゴシック"/>
      <family val="2"/>
      <scheme val="minor"/>
    </font>
    <font>
      <sz val="11"/>
      <color rgb="FF9C5700"/>
      <name val="游ゴシック"/>
      <family val="2"/>
      <scheme val="minor"/>
    </font>
    <font>
      <sz val="11"/>
      <color rgb="FF3F3F76"/>
      <name val="游ゴシック"/>
      <family val="2"/>
      <scheme val="minor"/>
    </font>
    <font>
      <b/>
      <sz val="11"/>
      <color rgb="FF3F3F3F"/>
      <name val="游ゴシック"/>
      <family val="2"/>
      <scheme val="minor"/>
    </font>
    <font>
      <b/>
      <sz val="11"/>
      <color rgb="FFFA7D00"/>
      <name val="游ゴシック"/>
      <family val="2"/>
      <scheme val="minor"/>
    </font>
    <font>
      <sz val="11"/>
      <color rgb="FFFA7D00"/>
      <name val="游ゴシック"/>
      <family val="2"/>
      <scheme val="minor"/>
    </font>
    <font>
      <b/>
      <sz val="11"/>
      <color theme="0"/>
      <name val="游ゴシック"/>
      <family val="2"/>
      <scheme val="minor"/>
    </font>
    <font>
      <sz val="11"/>
      <color rgb="FFFF0000"/>
      <name val="游ゴシック"/>
      <family val="2"/>
      <scheme val="minor"/>
    </font>
    <font>
      <i/>
      <sz val="11"/>
      <color rgb="FF7F7F7F"/>
      <name val="游ゴシック"/>
      <family val="2"/>
      <scheme val="minor"/>
    </font>
    <font>
      <b/>
      <sz val="11"/>
      <color theme="1"/>
      <name val="游ゴシック"/>
      <family val="2"/>
      <scheme val="minor"/>
    </font>
    <font>
      <sz val="11"/>
      <color theme="0"/>
      <name val="游ゴシック"/>
      <family val="2"/>
      <scheme val="minor"/>
    </font>
    <font>
      <sz val="11"/>
      <color rgb="FF000000"/>
      <name val="Meiryo UI"/>
      <family val="3"/>
      <charset val="128"/>
    </font>
    <font>
      <sz val="11"/>
      <color theme="1"/>
      <name val="游ゴシック"/>
      <family val="3"/>
      <charset val="128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6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43">
    <xf numFmtId="0" fontId="0" fillId="0" borderId="0">
      <alignment vertical="center"/>
    </xf>
    <xf numFmtId="0" fontId="2" fillId="0" borderId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18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18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18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18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18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</cellStyleXfs>
  <cellXfs count="161">
    <xf numFmtId="0" fontId="0" fillId="0" borderId="0" xfId="0">
      <alignment vertical="center"/>
    </xf>
    <xf numFmtId="0" fontId="0" fillId="0" borderId="13" xfId="0" applyBorder="1">
      <alignment vertical="center"/>
    </xf>
    <xf numFmtId="20" fontId="0" fillId="0" borderId="14" xfId="0" applyNumberFormat="1" applyBorder="1">
      <alignment vertical="center"/>
    </xf>
    <xf numFmtId="20" fontId="0" fillId="0" borderId="15" xfId="0" applyNumberFormat="1" applyBorder="1">
      <alignment vertical="center"/>
    </xf>
    <xf numFmtId="0" fontId="0" fillId="33" borderId="16" xfId="0" applyFill="1" applyBorder="1">
      <alignment vertical="center"/>
    </xf>
    <xf numFmtId="20" fontId="0" fillId="33" borderId="17" xfId="0" applyNumberFormat="1" applyFill="1" applyBorder="1">
      <alignment vertical="center"/>
    </xf>
    <xf numFmtId="20" fontId="0" fillId="33" borderId="18" xfId="0" applyNumberFormat="1" applyFill="1" applyBorder="1">
      <alignment vertical="center"/>
    </xf>
    <xf numFmtId="0" fontId="0" fillId="0" borderId="16" xfId="0" applyBorder="1">
      <alignment vertical="center"/>
    </xf>
    <xf numFmtId="20" fontId="0" fillId="0" borderId="17" xfId="0" applyNumberFormat="1" applyBorder="1">
      <alignment vertical="center"/>
    </xf>
    <xf numFmtId="20" fontId="0" fillId="0" borderId="18" xfId="0" applyNumberFormat="1" applyBorder="1">
      <alignment vertical="center"/>
    </xf>
    <xf numFmtId="0" fontId="0" fillId="34" borderId="16" xfId="0" applyFill="1" applyBorder="1">
      <alignment vertical="center"/>
    </xf>
    <xf numFmtId="20" fontId="0" fillId="34" borderId="17" xfId="0" applyNumberFormat="1" applyFill="1" applyBorder="1">
      <alignment vertical="center"/>
    </xf>
    <xf numFmtId="20" fontId="0" fillId="34" borderId="18" xfId="0" applyNumberFormat="1" applyFill="1" applyBorder="1">
      <alignment vertical="center"/>
    </xf>
    <xf numFmtId="0" fontId="0" fillId="35" borderId="16" xfId="0" applyFill="1" applyBorder="1">
      <alignment vertical="center"/>
    </xf>
    <xf numFmtId="20" fontId="0" fillId="35" borderId="17" xfId="0" applyNumberFormat="1" applyFill="1" applyBorder="1">
      <alignment vertical="center"/>
    </xf>
    <xf numFmtId="20" fontId="0" fillId="35" borderId="18" xfId="0" applyNumberFormat="1" applyFill="1" applyBorder="1">
      <alignment vertical="center"/>
    </xf>
    <xf numFmtId="0" fontId="0" fillId="0" borderId="22" xfId="0" applyBorder="1">
      <alignment vertical="center"/>
    </xf>
    <xf numFmtId="20" fontId="0" fillId="0" borderId="23" xfId="0" applyNumberFormat="1" applyBorder="1">
      <alignment vertical="center"/>
    </xf>
    <xf numFmtId="20" fontId="0" fillId="0" borderId="24" xfId="0" applyNumberFormat="1" applyBorder="1">
      <alignment vertical="center"/>
    </xf>
    <xf numFmtId="20" fontId="0" fillId="36" borderId="26" xfId="0" applyNumberFormat="1" applyFill="1" applyBorder="1">
      <alignment vertical="center"/>
    </xf>
    <xf numFmtId="20" fontId="0" fillId="36" borderId="27" xfId="0" applyNumberFormat="1" applyFill="1" applyBorder="1">
      <alignment vertical="center"/>
    </xf>
    <xf numFmtId="0" fontId="0" fillId="38" borderId="19" xfId="0" applyFill="1" applyBorder="1">
      <alignment vertical="center"/>
    </xf>
    <xf numFmtId="20" fontId="0" fillId="38" borderId="20" xfId="0" applyNumberFormat="1" applyFill="1" applyBorder="1">
      <alignment vertical="center"/>
    </xf>
    <xf numFmtId="20" fontId="0" fillId="38" borderId="21" xfId="0" applyNumberFormat="1" applyFill="1" applyBorder="1">
      <alignment vertical="center"/>
    </xf>
    <xf numFmtId="0" fontId="0" fillId="0" borderId="28" xfId="0" applyBorder="1">
      <alignment vertical="center"/>
    </xf>
    <xf numFmtId="20" fontId="0" fillId="0" borderId="29" xfId="0" applyNumberFormat="1" applyBorder="1">
      <alignment vertical="center"/>
    </xf>
    <xf numFmtId="20" fontId="0" fillId="0" borderId="30" xfId="0" applyNumberFormat="1" applyBorder="1">
      <alignment vertical="center"/>
    </xf>
    <xf numFmtId="0" fontId="0" fillId="37" borderId="16" xfId="0" applyFill="1" applyBorder="1">
      <alignment vertical="center"/>
    </xf>
    <xf numFmtId="20" fontId="0" fillId="37" borderId="17" xfId="0" applyNumberFormat="1" applyFill="1" applyBorder="1">
      <alignment vertical="center"/>
    </xf>
    <xf numFmtId="20" fontId="0" fillId="37" borderId="18" xfId="0" applyNumberFormat="1" applyFill="1" applyBorder="1">
      <alignment vertical="center"/>
    </xf>
    <xf numFmtId="0" fontId="19" fillId="0" borderId="0" xfId="0" applyFont="1" applyBorder="1">
      <alignment vertical="center"/>
    </xf>
    <xf numFmtId="0" fontId="0" fillId="36" borderId="31" xfId="0" applyFill="1" applyBorder="1">
      <alignment vertical="center"/>
    </xf>
    <xf numFmtId="20" fontId="0" fillId="36" borderId="32" xfId="0" applyNumberFormat="1" applyFill="1" applyBorder="1">
      <alignment vertical="center"/>
    </xf>
    <xf numFmtId="20" fontId="0" fillId="36" borderId="33" xfId="0" applyNumberFormat="1" applyFill="1" applyBorder="1">
      <alignment vertical="center"/>
    </xf>
    <xf numFmtId="0" fontId="0" fillId="0" borderId="19" xfId="0" applyBorder="1">
      <alignment vertical="center"/>
    </xf>
    <xf numFmtId="20" fontId="0" fillId="0" borderId="20" xfId="0" applyNumberFormat="1" applyBorder="1">
      <alignment vertical="center"/>
    </xf>
    <xf numFmtId="20" fontId="0" fillId="0" borderId="21" xfId="0" applyNumberFormat="1" applyBorder="1">
      <alignment vertical="center"/>
    </xf>
    <xf numFmtId="0" fontId="0" fillId="0" borderId="0" xfId="0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38" borderId="28" xfId="0" applyFill="1" applyBorder="1" applyAlignment="1">
      <alignment horizontal="center" vertical="center"/>
    </xf>
    <xf numFmtId="20" fontId="0" fillId="38" borderId="29" xfId="0" applyNumberFormat="1" applyFill="1" applyBorder="1">
      <alignment vertical="center"/>
    </xf>
    <xf numFmtId="20" fontId="0" fillId="38" borderId="30" xfId="0" applyNumberFormat="1" applyFill="1" applyBorder="1">
      <alignment vertical="center"/>
    </xf>
    <xf numFmtId="0" fontId="0" fillId="38" borderId="38" xfId="0" applyFill="1" applyBorder="1" applyAlignment="1">
      <alignment horizontal="center" vertical="center"/>
    </xf>
    <xf numFmtId="0" fontId="0" fillId="38" borderId="38" xfId="0" applyFill="1" applyBorder="1">
      <alignment vertical="center"/>
    </xf>
    <xf numFmtId="0" fontId="0" fillId="35" borderId="39" xfId="0" applyFill="1" applyBorder="1" applyAlignment="1">
      <alignment horizontal="center" vertical="center"/>
    </xf>
    <xf numFmtId="0" fontId="0" fillId="35" borderId="39" xfId="0" applyFill="1" applyBorder="1">
      <alignment vertical="center"/>
    </xf>
    <xf numFmtId="0" fontId="0" fillId="0" borderId="16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39" xfId="0" applyBorder="1">
      <alignment vertical="center"/>
    </xf>
    <xf numFmtId="0" fontId="0" fillId="35" borderId="16" xfId="0" applyFill="1" applyBorder="1" applyAlignment="1">
      <alignment horizontal="center" vertical="center"/>
    </xf>
    <xf numFmtId="0" fontId="0" fillId="0" borderId="39" xfId="0" applyBorder="1" applyAlignment="1">
      <alignment vertical="center" wrapText="1"/>
    </xf>
    <xf numFmtId="0" fontId="0" fillId="34" borderId="16" xfId="0" applyFill="1" applyBorder="1" applyAlignment="1">
      <alignment horizontal="center" vertical="center"/>
    </xf>
    <xf numFmtId="0" fontId="0" fillId="34" borderId="39" xfId="0" applyFill="1" applyBorder="1" applyAlignment="1">
      <alignment horizontal="center" vertical="center"/>
    </xf>
    <xf numFmtId="0" fontId="0" fillId="34" borderId="39" xfId="0" applyFill="1" applyBorder="1">
      <alignment vertical="center"/>
    </xf>
    <xf numFmtId="0" fontId="0" fillId="0" borderId="1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0" xfId="0" applyBorder="1">
      <alignment vertical="center"/>
    </xf>
    <xf numFmtId="0" fontId="0" fillId="0" borderId="41" xfId="0" applyBorder="1" applyAlignment="1">
      <alignment horizontal="center" vertical="center"/>
    </xf>
    <xf numFmtId="0" fontId="0" fillId="0" borderId="41" xfId="0" applyBorder="1">
      <alignment vertical="center"/>
    </xf>
    <xf numFmtId="0" fontId="0" fillId="36" borderId="25" xfId="0" applyFill="1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20" fontId="0" fillId="0" borderId="42" xfId="0" applyNumberFormat="1" applyBorder="1">
      <alignment vertical="center"/>
    </xf>
    <xf numFmtId="0" fontId="0" fillId="0" borderId="38" xfId="0" applyBorder="1" applyAlignment="1">
      <alignment horizontal="center" vertical="center"/>
    </xf>
    <xf numFmtId="0" fontId="0" fillId="0" borderId="38" xfId="0" applyBorder="1">
      <alignment vertical="center"/>
    </xf>
    <xf numFmtId="0" fontId="0" fillId="0" borderId="43" xfId="0" applyBorder="1">
      <alignment vertical="center"/>
    </xf>
    <xf numFmtId="20" fontId="0" fillId="0" borderId="44" xfId="0" applyNumberFormat="1" applyBorder="1">
      <alignment vertical="center"/>
    </xf>
    <xf numFmtId="0" fontId="0" fillId="0" borderId="45" xfId="0" applyBorder="1">
      <alignment vertical="center"/>
    </xf>
    <xf numFmtId="20" fontId="0" fillId="34" borderId="44" xfId="0" applyNumberFormat="1" applyFill="1" applyBorder="1">
      <alignment vertical="center"/>
    </xf>
    <xf numFmtId="0" fontId="0" fillId="34" borderId="45" xfId="0" applyFill="1" applyBorder="1">
      <alignment vertical="center"/>
    </xf>
    <xf numFmtId="20" fontId="0" fillId="0" borderId="46" xfId="0" applyNumberFormat="1" applyBorder="1">
      <alignment vertical="center"/>
    </xf>
    <xf numFmtId="0" fontId="0" fillId="0" borderId="35" xfId="0" applyBorder="1" applyAlignment="1">
      <alignment horizontal="center" vertical="center"/>
    </xf>
    <xf numFmtId="0" fontId="0" fillId="0" borderId="48" xfId="0" applyBorder="1">
      <alignment vertical="center"/>
    </xf>
    <xf numFmtId="0" fontId="0" fillId="0" borderId="43" xfId="0" applyBorder="1" applyAlignment="1">
      <alignment vertical="center" wrapText="1"/>
    </xf>
    <xf numFmtId="0" fontId="0" fillId="0" borderId="49" xfId="0" applyBorder="1">
      <alignment vertical="center"/>
    </xf>
    <xf numFmtId="0" fontId="0" fillId="34" borderId="49" xfId="0" applyFill="1" applyBorder="1">
      <alignment vertical="center"/>
    </xf>
    <xf numFmtId="20" fontId="0" fillId="35" borderId="44" xfId="0" applyNumberFormat="1" applyFill="1" applyBorder="1">
      <alignment vertical="center"/>
    </xf>
    <xf numFmtId="0" fontId="0" fillId="35" borderId="49" xfId="0" applyFill="1" applyBorder="1">
      <alignment vertical="center"/>
    </xf>
    <xf numFmtId="0" fontId="0" fillId="35" borderId="45" xfId="0" applyFill="1" applyBorder="1">
      <alignment vertical="center"/>
    </xf>
    <xf numFmtId="0" fontId="0" fillId="37" borderId="16" xfId="0" applyFill="1" applyBorder="1" applyAlignment="1">
      <alignment horizontal="center" vertical="center"/>
    </xf>
    <xf numFmtId="20" fontId="0" fillId="37" borderId="44" xfId="0" applyNumberFormat="1" applyFill="1" applyBorder="1">
      <alignment vertical="center"/>
    </xf>
    <xf numFmtId="0" fontId="0" fillId="37" borderId="39" xfId="0" applyFill="1" applyBorder="1" applyAlignment="1">
      <alignment horizontal="center" vertical="center"/>
    </xf>
    <xf numFmtId="0" fontId="0" fillId="37" borderId="49" xfId="0" applyFill="1" applyBorder="1">
      <alignment vertical="center"/>
    </xf>
    <xf numFmtId="0" fontId="0" fillId="37" borderId="39" xfId="0" applyFill="1" applyBorder="1">
      <alignment vertical="center"/>
    </xf>
    <xf numFmtId="0" fontId="0" fillId="37" borderId="45" xfId="0" applyFill="1" applyBorder="1">
      <alignment vertical="center"/>
    </xf>
    <xf numFmtId="0" fontId="0" fillId="0" borderId="45" xfId="0" applyBorder="1" applyAlignment="1">
      <alignment vertical="center" wrapText="1"/>
    </xf>
    <xf numFmtId="0" fontId="0" fillId="38" borderId="19" xfId="0" applyFill="1" applyBorder="1" applyAlignment="1">
      <alignment horizontal="center" vertical="center"/>
    </xf>
    <xf numFmtId="20" fontId="0" fillId="38" borderId="46" xfId="0" applyNumberFormat="1" applyFill="1" applyBorder="1">
      <alignment vertical="center"/>
    </xf>
    <xf numFmtId="0" fontId="0" fillId="38" borderId="40" xfId="0" applyFill="1" applyBorder="1" applyAlignment="1">
      <alignment horizontal="center" vertical="center"/>
    </xf>
    <xf numFmtId="0" fontId="0" fillId="38" borderId="47" xfId="0" applyFill="1" applyBorder="1">
      <alignment vertical="center"/>
    </xf>
    <xf numFmtId="20" fontId="0" fillId="38" borderId="17" xfId="0" applyNumberFormat="1" applyFill="1" applyBorder="1">
      <alignment vertical="center"/>
    </xf>
    <xf numFmtId="20" fontId="0" fillId="38" borderId="18" xfId="0" applyNumberFormat="1" applyFill="1" applyBorder="1">
      <alignment vertical="center"/>
    </xf>
    <xf numFmtId="0" fontId="0" fillId="38" borderId="39" xfId="0" applyFill="1" applyBorder="1" applyAlignment="1">
      <alignment horizontal="center" vertical="center"/>
    </xf>
    <xf numFmtId="0" fontId="0" fillId="38" borderId="39" xfId="0" applyFill="1" applyBorder="1">
      <alignment vertical="center"/>
    </xf>
    <xf numFmtId="0" fontId="0" fillId="0" borderId="45" xfId="0" applyFill="1" applyBorder="1">
      <alignment vertical="center"/>
    </xf>
    <xf numFmtId="0" fontId="0" fillId="0" borderId="48" xfId="0" applyFill="1" applyBorder="1">
      <alignment vertical="center"/>
    </xf>
    <xf numFmtId="0" fontId="0" fillId="0" borderId="50" xfId="0" applyBorder="1">
      <alignment vertical="center"/>
    </xf>
    <xf numFmtId="0" fontId="0" fillId="0" borderId="51" xfId="0" applyBorder="1">
      <alignment vertical="center"/>
    </xf>
    <xf numFmtId="0" fontId="20" fillId="0" borderId="30" xfId="0" applyFont="1" applyBorder="1" applyAlignment="1">
      <alignment horizontal="justify" vertical="center"/>
    </xf>
    <xf numFmtId="0" fontId="0" fillId="0" borderId="18" xfId="0" applyBorder="1">
      <alignment vertical="center"/>
    </xf>
    <xf numFmtId="0" fontId="0" fillId="0" borderId="16" xfId="0" applyFill="1" applyBorder="1">
      <alignment vertical="center"/>
    </xf>
    <xf numFmtId="0" fontId="0" fillId="0" borderId="18" xfId="0" applyFill="1" applyBorder="1">
      <alignment vertical="center"/>
    </xf>
    <xf numFmtId="0" fontId="20" fillId="0" borderId="18" xfId="0" applyFont="1" applyBorder="1" applyAlignment="1">
      <alignment horizontal="justify" vertical="center"/>
    </xf>
    <xf numFmtId="0" fontId="0" fillId="0" borderId="39" xfId="0" applyFill="1" applyBorder="1" applyAlignment="1">
      <alignment horizontal="center" vertical="center"/>
    </xf>
    <xf numFmtId="0" fontId="0" fillId="0" borderId="39" xfId="0" applyFill="1" applyBorder="1">
      <alignment vertical="center"/>
    </xf>
    <xf numFmtId="30" fontId="0" fillId="0" borderId="36" xfId="0" applyNumberFormat="1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52" xfId="0" applyFill="1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53" xfId="0" applyFill="1" applyBorder="1">
      <alignment vertical="center"/>
    </xf>
    <xf numFmtId="0" fontId="0" fillId="0" borderId="17" xfId="0" applyBorder="1" applyAlignment="1">
      <alignment horizontal="center" vertical="center"/>
    </xf>
    <xf numFmtId="0" fontId="0" fillId="0" borderId="19" xfId="0" applyFill="1" applyBorder="1">
      <alignment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>
      <alignment vertical="center"/>
    </xf>
    <xf numFmtId="20" fontId="0" fillId="38" borderId="43" xfId="0" applyNumberFormat="1" applyFill="1" applyBorder="1">
      <alignment vertical="center"/>
    </xf>
    <xf numFmtId="20" fontId="0" fillId="35" borderId="45" xfId="0" applyNumberFormat="1" applyFill="1" applyBorder="1">
      <alignment vertical="center"/>
    </xf>
    <xf numFmtId="20" fontId="0" fillId="34" borderId="45" xfId="0" applyNumberFormat="1" applyFill="1" applyBorder="1">
      <alignment vertical="center"/>
    </xf>
    <xf numFmtId="0" fontId="0" fillId="0" borderId="0" xfId="0" applyBorder="1">
      <alignment vertical="center"/>
    </xf>
    <xf numFmtId="20" fontId="0" fillId="36" borderId="56" xfId="0" applyNumberFormat="1" applyFill="1" applyBorder="1">
      <alignment vertical="center"/>
    </xf>
    <xf numFmtId="20" fontId="0" fillId="38" borderId="45" xfId="0" applyNumberFormat="1" applyFill="1" applyBorder="1" applyAlignment="1">
      <alignment vertical="center" wrapText="1"/>
    </xf>
    <xf numFmtId="0" fontId="0" fillId="38" borderId="39" xfId="0" applyFill="1" applyBorder="1" applyAlignment="1">
      <alignment vertical="center" wrapText="1"/>
    </xf>
    <xf numFmtId="30" fontId="0" fillId="0" borderId="37" xfId="0" applyNumberFormat="1" applyBorder="1" applyAlignment="1">
      <alignment horizontal="center" vertical="center"/>
    </xf>
    <xf numFmtId="20" fontId="0" fillId="34" borderId="39" xfId="0" applyNumberFormat="1" applyFill="1" applyBorder="1">
      <alignment vertical="center"/>
    </xf>
    <xf numFmtId="20" fontId="0" fillId="35" borderId="39" xfId="0" applyNumberFormat="1" applyFill="1" applyBorder="1">
      <alignment vertical="center"/>
    </xf>
    <xf numFmtId="20" fontId="0" fillId="37" borderId="39" xfId="0" applyNumberFormat="1" applyFill="1" applyBorder="1">
      <alignment vertical="center"/>
    </xf>
    <xf numFmtId="20" fontId="0" fillId="38" borderId="40" xfId="0" applyNumberFormat="1" applyFill="1" applyBorder="1">
      <alignment vertical="center"/>
    </xf>
    <xf numFmtId="30" fontId="0" fillId="0" borderId="10" xfId="0" applyNumberFormat="1" applyBorder="1" applyAlignment="1">
      <alignment horizontal="center" vertical="center"/>
    </xf>
    <xf numFmtId="30" fontId="0" fillId="0" borderId="11" xfId="0" applyNumberFormat="1" applyBorder="1" applyAlignment="1">
      <alignment horizontal="center" vertical="center"/>
    </xf>
    <xf numFmtId="30" fontId="0" fillId="0" borderId="12" xfId="0" applyNumberFormat="1" applyBorder="1" applyAlignment="1">
      <alignment horizontal="center" vertical="center"/>
    </xf>
    <xf numFmtId="0" fontId="0" fillId="36" borderId="13" xfId="0" applyFill="1" applyBorder="1" applyAlignment="1">
      <alignment horizontal="center" vertical="center"/>
    </xf>
    <xf numFmtId="0" fontId="0" fillId="36" borderId="16" xfId="0" applyFill="1" applyBorder="1" applyAlignment="1">
      <alignment horizontal="center" vertical="center"/>
    </xf>
    <xf numFmtId="0" fontId="0" fillId="36" borderId="19" xfId="0" applyFill="1" applyBorder="1" applyAlignment="1">
      <alignment horizontal="center" vertical="center"/>
    </xf>
    <xf numFmtId="20" fontId="0" fillId="36" borderId="14" xfId="0" applyNumberFormat="1" applyFill="1" applyBorder="1" applyAlignment="1">
      <alignment horizontal="center" vertical="center"/>
    </xf>
    <xf numFmtId="20" fontId="0" fillId="36" borderId="17" xfId="0" applyNumberFormat="1" applyFill="1" applyBorder="1" applyAlignment="1">
      <alignment horizontal="center" vertical="center"/>
    </xf>
    <xf numFmtId="20" fontId="0" fillId="36" borderId="20" xfId="0" applyNumberFormat="1" applyFill="1" applyBorder="1" applyAlignment="1">
      <alignment horizontal="center" vertical="center"/>
    </xf>
    <xf numFmtId="20" fontId="0" fillId="36" borderId="15" xfId="0" applyNumberFormat="1" applyFill="1" applyBorder="1" applyAlignment="1">
      <alignment horizontal="center" vertical="center"/>
    </xf>
    <xf numFmtId="20" fontId="0" fillId="36" borderId="18" xfId="0" applyNumberFormat="1" applyFill="1" applyBorder="1" applyAlignment="1">
      <alignment horizontal="center" vertical="center"/>
    </xf>
    <xf numFmtId="20" fontId="0" fillId="36" borderId="21" xfId="0" applyNumberFormat="1" applyFill="1" applyBorder="1" applyAlignment="1">
      <alignment horizontal="center" vertical="center"/>
    </xf>
    <xf numFmtId="20" fontId="0" fillId="0" borderId="54" xfId="0" applyNumberFormat="1" applyBorder="1" applyAlignment="1">
      <alignment horizontal="center" vertical="center"/>
    </xf>
    <xf numFmtId="20" fontId="0" fillId="0" borderId="38" xfId="0" applyNumberFormat="1" applyBorder="1" applyAlignment="1">
      <alignment horizontal="center" vertical="center"/>
    </xf>
    <xf numFmtId="30" fontId="0" fillId="0" borderId="34" xfId="0" applyNumberFormat="1" applyBorder="1" applyAlignment="1">
      <alignment horizontal="center" vertical="center"/>
    </xf>
    <xf numFmtId="30" fontId="0" fillId="0" borderId="35" xfId="0" applyNumberFormat="1" applyBorder="1" applyAlignment="1">
      <alignment horizontal="center" vertical="center"/>
    </xf>
    <xf numFmtId="30" fontId="0" fillId="0" borderId="36" xfId="0" applyNumberFormat="1" applyBorder="1" applyAlignment="1">
      <alignment horizontal="center" vertical="center"/>
    </xf>
    <xf numFmtId="0" fontId="0" fillId="36" borderId="10" xfId="0" applyFill="1" applyBorder="1" applyAlignment="1">
      <alignment horizontal="center" vertical="center"/>
    </xf>
    <xf numFmtId="0" fontId="0" fillId="36" borderId="11" xfId="0" applyFill="1" applyBorder="1" applyAlignment="1">
      <alignment horizontal="center" vertical="center"/>
    </xf>
    <xf numFmtId="0" fontId="0" fillId="36" borderId="12" xfId="0" applyFill="1" applyBorder="1" applyAlignment="1">
      <alignment horizontal="center" vertical="center"/>
    </xf>
    <xf numFmtId="0" fontId="0" fillId="36" borderId="28" xfId="0" applyFill="1" applyBorder="1" applyAlignment="1">
      <alignment horizontal="center" vertical="center"/>
    </xf>
    <xf numFmtId="20" fontId="0" fillId="36" borderId="29" xfId="0" applyNumberFormat="1" applyFill="1" applyBorder="1" applyAlignment="1">
      <alignment horizontal="center" vertical="center"/>
    </xf>
    <xf numFmtId="20" fontId="0" fillId="36" borderId="30" xfId="0" applyNumberFormat="1" applyFill="1" applyBorder="1" applyAlignment="1">
      <alignment horizontal="center" vertical="center"/>
    </xf>
    <xf numFmtId="20" fontId="0" fillId="0" borderId="55" xfId="0" applyNumberFormat="1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20" fontId="0" fillId="0" borderId="58" xfId="0" applyNumberFormat="1" applyBorder="1" applyAlignment="1">
      <alignment horizontal="center" vertical="center"/>
    </xf>
    <xf numFmtId="0" fontId="0" fillId="38" borderId="22" xfId="0" applyFill="1" applyBorder="1" applyAlignment="1">
      <alignment horizontal="center" vertical="center"/>
    </xf>
    <xf numFmtId="0" fontId="0" fillId="38" borderId="28" xfId="0" applyFill="1" applyBorder="1" applyAlignment="1">
      <alignment horizontal="center" vertical="center"/>
    </xf>
    <xf numFmtId="20" fontId="0" fillId="36" borderId="59" xfId="0" applyNumberFormat="1" applyFill="1" applyBorder="1" applyAlignment="1">
      <alignment horizontal="center" vertical="center"/>
    </xf>
    <xf numFmtId="20" fontId="0" fillId="36" borderId="55" xfId="0" applyNumberFormat="1" applyFill="1" applyBorder="1" applyAlignment="1">
      <alignment horizontal="center" vertical="center"/>
    </xf>
    <xf numFmtId="20" fontId="0" fillId="36" borderId="57" xfId="0" applyNumberFormat="1" applyFill="1" applyBorder="1" applyAlignment="1">
      <alignment horizontal="center" vertical="center"/>
    </xf>
    <xf numFmtId="20" fontId="0" fillId="0" borderId="57" xfId="0" applyNumberFormat="1" applyBorder="1" applyAlignment="1">
      <alignment horizontal="center" vertical="center"/>
    </xf>
  </cellXfs>
  <cellStyles count="43">
    <cellStyle name="20% - アクセント 1 2" xfId="20" xr:uid="{51023BBC-6856-48B2-A48A-DA57158B4F06}"/>
    <cellStyle name="20% - アクセント 2 2" xfId="24" xr:uid="{312B660E-C97A-41DA-B5B2-18D6EE9FC064}"/>
    <cellStyle name="20% - アクセント 3 2" xfId="28" xr:uid="{2B307B4D-B93E-40F5-A0D2-C5F9060BFBD0}"/>
    <cellStyle name="20% - アクセント 4 2" xfId="32" xr:uid="{0A7C9EB8-099E-47B4-A916-F86BCA395913}"/>
    <cellStyle name="20% - アクセント 5 2" xfId="36" xr:uid="{252FB656-4F4E-4823-9EC9-B94A9BDA0385}"/>
    <cellStyle name="20% - アクセント 6 2" xfId="40" xr:uid="{E4267B4A-422E-4C92-8C56-E6E3167D85D1}"/>
    <cellStyle name="40% - アクセント 1 2" xfId="21" xr:uid="{756FEC6C-CE52-44E6-A1BF-66EF9BA3B9CC}"/>
    <cellStyle name="40% - アクセント 2 2" xfId="25" xr:uid="{D9760AEC-B0DB-4EA3-94BA-D11AD17BAB8F}"/>
    <cellStyle name="40% - アクセント 3 2" xfId="29" xr:uid="{F7B677A2-4D1E-4524-8622-832A4C726096}"/>
    <cellStyle name="40% - アクセント 4 2" xfId="33" xr:uid="{9738F21E-442F-49DD-A068-4499FC7EBE3D}"/>
    <cellStyle name="40% - アクセント 5 2" xfId="37" xr:uid="{8896BB14-44F6-49F4-BA45-931B3A050814}"/>
    <cellStyle name="40% - アクセント 6 2" xfId="41" xr:uid="{840B8FB5-31C5-4CA7-9406-C18D3FE6D567}"/>
    <cellStyle name="60% - アクセント 1 2" xfId="22" xr:uid="{6E221AF5-2077-42E2-8969-4F455E66DD91}"/>
    <cellStyle name="60% - アクセント 2 2" xfId="26" xr:uid="{892404E7-3EBE-409F-9C25-F623E267D612}"/>
    <cellStyle name="60% - アクセント 3 2" xfId="30" xr:uid="{2291E7C2-B2B9-4817-B32C-DE5458F362E1}"/>
    <cellStyle name="60% - アクセント 4 2" xfId="34" xr:uid="{D6B1429F-8937-46AD-B72F-D4424113BF91}"/>
    <cellStyle name="60% - アクセント 5 2" xfId="38" xr:uid="{44277091-2494-429B-8D75-6861FB994456}"/>
    <cellStyle name="60% - アクセント 6 2" xfId="42" xr:uid="{7BD6B2DA-E7CA-4E7C-A6F9-BC6B28CFDFB1}"/>
    <cellStyle name="アクセント 1 2" xfId="19" xr:uid="{24144207-A356-4A28-A62A-7AAEDE0CB8A4}"/>
    <cellStyle name="アクセント 2 2" xfId="23" xr:uid="{48A794C3-A60A-454C-9DFE-1EC70037AB02}"/>
    <cellStyle name="アクセント 3 2" xfId="27" xr:uid="{7DDA6D7D-CFE4-43AB-84A6-5D60CEB84EE8}"/>
    <cellStyle name="アクセント 4 2" xfId="31" xr:uid="{4F0C1A57-D4A4-4E75-8F3D-1BD4C124C6D3}"/>
    <cellStyle name="アクセント 5 2" xfId="35" xr:uid="{07B74E9E-C2AD-42FF-907D-5AA6B6D2A033}"/>
    <cellStyle name="アクセント 6 2" xfId="39" xr:uid="{79938C41-ECF2-4183-B841-492A8FE21A2E}"/>
    <cellStyle name="タイトル 2" xfId="2" xr:uid="{16C56B78-2346-4FD9-87AA-8E90FDEA9CFF}"/>
    <cellStyle name="チェック セル 2" xfId="14" xr:uid="{A41E5037-7E09-4C4A-86B1-A095694339A6}"/>
    <cellStyle name="どちらでもない 2" xfId="9" xr:uid="{FA48ED14-F5DD-4F23-AE32-D274E3B68840}"/>
    <cellStyle name="メモ 2" xfId="16" xr:uid="{3B866899-7FB9-4804-9D40-EFEC4FE0D373}"/>
    <cellStyle name="リンク セル 2" xfId="13" xr:uid="{677A596F-1AE8-4389-BAC8-1227F38A0AA6}"/>
    <cellStyle name="悪い 2" xfId="8" xr:uid="{BD232B65-AF89-4AEC-839B-8D71BD9B4B4F}"/>
    <cellStyle name="計算 2" xfId="12" xr:uid="{C1CEB41C-5514-4409-A9EB-FA398CC828E2}"/>
    <cellStyle name="警告文 2" xfId="15" xr:uid="{96336DD3-4F04-4145-B322-FE8B1118A3AD}"/>
    <cellStyle name="見出し 1 2" xfId="3" xr:uid="{93444006-07CD-4FBF-8198-FA67329DA1B9}"/>
    <cellStyle name="見出し 2 2" xfId="4" xr:uid="{7167DE54-19D9-4721-A6C3-75A62AC0F036}"/>
    <cellStyle name="見出し 3 2" xfId="5" xr:uid="{AC4CF732-535F-4D3C-841F-54BBDB03F5EF}"/>
    <cellStyle name="見出し 4 2" xfId="6" xr:uid="{5C82EBFA-26EC-4A3E-8CF1-B44D0EE806A3}"/>
    <cellStyle name="集計 2" xfId="18" xr:uid="{1C66DFB1-62ED-4F75-81BA-85C34AEEB8CC}"/>
    <cellStyle name="出力 2" xfId="11" xr:uid="{C1A05F91-0051-4428-BA7E-60F4CCBD92D7}"/>
    <cellStyle name="説明文 2" xfId="17" xr:uid="{F5FC9080-F8AA-4646-AD87-BDA74D8B9D5F}"/>
    <cellStyle name="入力 2" xfId="10" xr:uid="{9433FB40-B246-40C3-8354-A2454FC5D697}"/>
    <cellStyle name="標準" xfId="0" builtinId="0"/>
    <cellStyle name="標準 2" xfId="1" xr:uid="{04347A15-A094-4892-B91E-91661FB80030}"/>
    <cellStyle name="良い 2" xfId="7" xr:uid="{6F65485F-85C6-47D8-84F7-22FDE2612AB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A1FCD1-2F8E-4916-984E-A3D10BEA315F}">
  <sheetPr>
    <tabColor rgb="FFFFC000"/>
  </sheetPr>
  <dimension ref="B2:O23"/>
  <sheetViews>
    <sheetView zoomScaleNormal="100" workbookViewId="0">
      <selection activeCell="B29" sqref="B29"/>
    </sheetView>
  </sheetViews>
  <sheetFormatPr defaultRowHeight="18" x14ac:dyDescent="0.55000000000000004"/>
  <cols>
    <col min="2" max="2" width="9.6640625" bestFit="1" customWidth="1"/>
    <col min="5" max="5" width="4.08203125" customWidth="1"/>
    <col min="9" max="9" width="2.5" customWidth="1"/>
    <col min="10" max="10" width="10.1640625" bestFit="1" customWidth="1"/>
  </cols>
  <sheetData>
    <row r="2" spans="2:12" ht="18.5" thickBot="1" x14ac:dyDescent="0.6"/>
    <row r="3" spans="2:12" ht="18.5" thickBot="1" x14ac:dyDescent="0.6">
      <c r="B3" s="126">
        <v>45875</v>
      </c>
      <c r="C3" s="127"/>
      <c r="D3" s="128"/>
      <c r="F3" s="126">
        <v>45876</v>
      </c>
      <c r="G3" s="127"/>
      <c r="H3" s="128"/>
      <c r="J3" s="126">
        <v>45877</v>
      </c>
      <c r="K3" s="127"/>
      <c r="L3" s="128"/>
    </row>
    <row r="4" spans="2:12" x14ac:dyDescent="0.55000000000000004">
      <c r="B4" s="1" t="s">
        <v>0</v>
      </c>
      <c r="C4" s="2">
        <v>0.39583333333333331</v>
      </c>
      <c r="D4" s="3">
        <f>C4+TIME(0,30,0)</f>
        <v>0.41666666666666663</v>
      </c>
      <c r="F4" s="1">
        <v>12</v>
      </c>
      <c r="G4" s="2">
        <v>0.38541666666666669</v>
      </c>
      <c r="H4" s="3">
        <f>G4+TIME(0,30,0)</f>
        <v>0.40625</v>
      </c>
      <c r="J4" s="1">
        <v>17</v>
      </c>
      <c r="K4" s="2">
        <v>0.38541666666666669</v>
      </c>
      <c r="L4" s="3">
        <f>K4+TIME(0,30,0)</f>
        <v>0.40625</v>
      </c>
    </row>
    <row r="5" spans="2:12" x14ac:dyDescent="0.55000000000000004">
      <c r="B5" s="4" t="s">
        <v>1</v>
      </c>
      <c r="C5" s="5">
        <f>D4</f>
        <v>0.41666666666666663</v>
      </c>
      <c r="D5" s="6">
        <f>C5+TIME(0,30,0)</f>
        <v>0.43749999999999994</v>
      </c>
      <c r="F5" s="7">
        <f>F4+1</f>
        <v>13</v>
      </c>
      <c r="G5" s="8">
        <f>H4</f>
        <v>0.40625</v>
      </c>
      <c r="H5" s="9">
        <f>G5+TIME(0,30,0)</f>
        <v>0.42708333333333331</v>
      </c>
      <c r="J5" s="7">
        <f>J4+1</f>
        <v>18</v>
      </c>
      <c r="K5" s="8">
        <f>L4</f>
        <v>0.40625</v>
      </c>
      <c r="L5" s="9">
        <f>K5+TIME(0,30,0)</f>
        <v>0.42708333333333331</v>
      </c>
    </row>
    <row r="6" spans="2:12" x14ac:dyDescent="0.55000000000000004">
      <c r="B6" s="7">
        <v>1</v>
      </c>
      <c r="C6" s="8">
        <f>D5</f>
        <v>0.43749999999999994</v>
      </c>
      <c r="D6" s="9">
        <f>C6+TIME(0,30,0)</f>
        <v>0.45833333333333326</v>
      </c>
      <c r="F6" s="7">
        <f t="shared" ref="F6:F9" si="0">F5+1</f>
        <v>14</v>
      </c>
      <c r="G6" s="8">
        <f t="shared" ref="G6:G9" si="1">H5</f>
        <v>0.42708333333333331</v>
      </c>
      <c r="H6" s="9">
        <f t="shared" ref="H6:H9" si="2">G6+TIME(0,30,0)</f>
        <v>0.44791666666666663</v>
      </c>
      <c r="J6" s="7">
        <f t="shared" ref="J6" si="3">J5+1</f>
        <v>19</v>
      </c>
      <c r="K6" s="8">
        <f t="shared" ref="K6:K9" si="4">L5</f>
        <v>0.42708333333333331</v>
      </c>
      <c r="L6" s="9">
        <f t="shared" ref="L6:L9" si="5">K6+TIME(0,30,0)</f>
        <v>0.44791666666666663</v>
      </c>
    </row>
    <row r="7" spans="2:12" x14ac:dyDescent="0.55000000000000004">
      <c r="B7" s="7">
        <f t="shared" ref="B7" si="6">B6+1</f>
        <v>2</v>
      </c>
      <c r="C7" s="8">
        <f>D6</f>
        <v>0.45833333333333326</v>
      </c>
      <c r="D7" s="9">
        <f>C7+TIME(0,30,0)</f>
        <v>0.47916666666666657</v>
      </c>
      <c r="F7" s="10" t="s">
        <v>2</v>
      </c>
      <c r="G7" s="11">
        <f t="shared" si="1"/>
        <v>0.44791666666666663</v>
      </c>
      <c r="H7" s="12">
        <f>G7+TIME(0,20,0)</f>
        <v>0.46180555555555552</v>
      </c>
      <c r="J7" s="10" t="s">
        <v>2</v>
      </c>
      <c r="K7" s="11">
        <f t="shared" si="4"/>
        <v>0.44791666666666663</v>
      </c>
      <c r="L7" s="12">
        <f>K7+TIME(0,20,0)</f>
        <v>0.46180555555555552</v>
      </c>
    </row>
    <row r="8" spans="2:12" x14ac:dyDescent="0.55000000000000004">
      <c r="B8" s="7">
        <v>3</v>
      </c>
      <c r="C8" s="8">
        <f t="shared" ref="C8" si="7">D7</f>
        <v>0.47916666666666657</v>
      </c>
      <c r="D8" s="9">
        <f>C8+TIME(0,30,0)</f>
        <v>0.49999999999999989</v>
      </c>
      <c r="F8" s="7">
        <f>F6+1</f>
        <v>15</v>
      </c>
      <c r="G8" s="8">
        <f>H7</f>
        <v>0.46180555555555552</v>
      </c>
      <c r="H8" s="9">
        <f t="shared" si="2"/>
        <v>0.48263888888888884</v>
      </c>
      <c r="J8" s="7">
        <f>J6+1</f>
        <v>20</v>
      </c>
      <c r="K8" s="8">
        <f>L7</f>
        <v>0.46180555555555552</v>
      </c>
      <c r="L8" s="9">
        <f t="shared" si="5"/>
        <v>0.48263888888888884</v>
      </c>
    </row>
    <row r="9" spans="2:12" ht="18.5" thickBot="1" x14ac:dyDescent="0.6">
      <c r="B9" s="13" t="s">
        <v>3</v>
      </c>
      <c r="C9" s="14">
        <f>D8</f>
        <v>0.49999999999999989</v>
      </c>
      <c r="D9" s="15">
        <f>C9+TIME(1,0,0)</f>
        <v>0.54166666666666652</v>
      </c>
      <c r="F9" s="16">
        <f t="shared" si="0"/>
        <v>16</v>
      </c>
      <c r="G9" s="17">
        <f t="shared" si="1"/>
        <v>0.48263888888888884</v>
      </c>
      <c r="H9" s="18">
        <f t="shared" si="2"/>
        <v>0.50347222222222221</v>
      </c>
      <c r="J9" s="7">
        <f t="shared" ref="J9:J10" si="8">J8+1</f>
        <v>21</v>
      </c>
      <c r="K9" s="8">
        <f t="shared" si="4"/>
        <v>0.48263888888888884</v>
      </c>
      <c r="L9" s="9">
        <f t="shared" si="5"/>
        <v>0.50347222222222221</v>
      </c>
    </row>
    <row r="10" spans="2:12" x14ac:dyDescent="0.55000000000000004">
      <c r="B10" s="7">
        <f>B8+1</f>
        <v>4</v>
      </c>
      <c r="C10" s="8">
        <f>D9</f>
        <v>0.54166666666666652</v>
      </c>
      <c r="D10" s="9">
        <f>C10+TIME(0,30,0)</f>
        <v>0.56249999999999989</v>
      </c>
      <c r="F10" s="129" t="s">
        <v>13</v>
      </c>
      <c r="G10" s="132">
        <v>0.52083333333333337</v>
      </c>
      <c r="H10" s="135">
        <v>0.83333333333333337</v>
      </c>
      <c r="J10" s="7">
        <f t="shared" si="8"/>
        <v>22</v>
      </c>
      <c r="K10" s="8">
        <f t="shared" ref="K10:K16" si="9">L9</f>
        <v>0.50347222222222221</v>
      </c>
      <c r="L10" s="9">
        <f>K10+TIME(0,30,0)</f>
        <v>0.52430555555555558</v>
      </c>
    </row>
    <row r="11" spans="2:12" x14ac:dyDescent="0.55000000000000004">
      <c r="B11" s="7">
        <f>B10+1</f>
        <v>5</v>
      </c>
      <c r="C11" s="8">
        <f>D10</f>
        <v>0.56249999999999989</v>
      </c>
      <c r="D11" s="9">
        <f>C11+TIME(0,30,0)</f>
        <v>0.58333333333333326</v>
      </c>
      <c r="F11" s="130"/>
      <c r="G11" s="133"/>
      <c r="H11" s="136"/>
      <c r="J11" s="13" t="s">
        <v>3</v>
      </c>
      <c r="K11" s="14">
        <f t="shared" si="9"/>
        <v>0.52430555555555558</v>
      </c>
      <c r="L11" s="15">
        <v>0.5625</v>
      </c>
    </row>
    <row r="12" spans="2:12" x14ac:dyDescent="0.55000000000000004">
      <c r="B12" s="7">
        <f t="shared" ref="B12:B13" si="10">B11+1</f>
        <v>6</v>
      </c>
      <c r="C12" s="8">
        <f t="shared" ref="C12:C13" si="11">D11</f>
        <v>0.58333333333333326</v>
      </c>
      <c r="D12" s="9">
        <f>C12+TIME(0,30,0)</f>
        <v>0.60416666666666663</v>
      </c>
      <c r="F12" s="130"/>
      <c r="G12" s="133"/>
      <c r="H12" s="136"/>
      <c r="J12" s="27" t="s">
        <v>6</v>
      </c>
      <c r="K12" s="28">
        <f t="shared" si="9"/>
        <v>0.5625</v>
      </c>
      <c r="L12" s="29">
        <v>0.61458333333333337</v>
      </c>
    </row>
    <row r="13" spans="2:12" x14ac:dyDescent="0.55000000000000004">
      <c r="B13" s="7">
        <f t="shared" si="10"/>
        <v>7</v>
      </c>
      <c r="C13" s="8">
        <f t="shared" si="11"/>
        <v>0.60416666666666663</v>
      </c>
      <c r="D13" s="9">
        <f>C13+TIME(0,30,0)</f>
        <v>0.625</v>
      </c>
      <c r="F13" s="130"/>
      <c r="G13" s="133"/>
      <c r="H13" s="136"/>
      <c r="J13" s="24">
        <f>J10+1</f>
        <v>23</v>
      </c>
      <c r="K13" s="25">
        <f t="shared" si="9"/>
        <v>0.61458333333333337</v>
      </c>
      <c r="L13" s="26">
        <f>K13+TIME(0,30,0)</f>
        <v>0.63541666666666674</v>
      </c>
    </row>
    <row r="14" spans="2:12" x14ac:dyDescent="0.55000000000000004">
      <c r="B14" s="10" t="s">
        <v>2</v>
      </c>
      <c r="C14" s="11">
        <f>D15</f>
        <v>0.64583333333333337</v>
      </c>
      <c r="D14" s="12">
        <f>C14+TIME(0,20,0)</f>
        <v>0.65972222222222221</v>
      </c>
      <c r="F14" s="130"/>
      <c r="G14" s="133"/>
      <c r="H14" s="136"/>
      <c r="J14" s="7">
        <f>J13+1</f>
        <v>24</v>
      </c>
      <c r="K14" s="8">
        <f t="shared" si="9"/>
        <v>0.63541666666666674</v>
      </c>
      <c r="L14" s="9">
        <f>K14+TIME(0,30,0)</f>
        <v>0.65625000000000011</v>
      </c>
    </row>
    <row r="15" spans="2:12" x14ac:dyDescent="0.55000000000000004">
      <c r="B15" s="7">
        <f>B13+1</f>
        <v>8</v>
      </c>
      <c r="C15" s="8">
        <f>D13</f>
        <v>0.625</v>
      </c>
      <c r="D15" s="9">
        <f>C15+TIME(0,30,0)</f>
        <v>0.64583333333333337</v>
      </c>
      <c r="F15" s="130"/>
      <c r="G15" s="133"/>
      <c r="H15" s="136"/>
      <c r="J15" s="7">
        <f>J14+1</f>
        <v>25</v>
      </c>
      <c r="K15" s="8">
        <f t="shared" si="9"/>
        <v>0.65625000000000011</v>
      </c>
      <c r="L15" s="9">
        <f>K15+TIME(0,30,0)</f>
        <v>0.67708333333333348</v>
      </c>
    </row>
    <row r="16" spans="2:12" ht="18.5" thickBot="1" x14ac:dyDescent="0.6">
      <c r="B16" s="7">
        <f>B15+1</f>
        <v>9</v>
      </c>
      <c r="C16" s="8">
        <f>D14</f>
        <v>0.65972222222222221</v>
      </c>
      <c r="D16" s="9">
        <f>C16+TIME(0,30,0)</f>
        <v>0.68055555555555558</v>
      </c>
      <c r="F16" s="131"/>
      <c r="G16" s="134"/>
      <c r="H16" s="137"/>
      <c r="J16" s="10" t="s">
        <v>2</v>
      </c>
      <c r="K16" s="11">
        <f t="shared" si="9"/>
        <v>0.67708333333333348</v>
      </c>
      <c r="L16" s="12">
        <f>K16+TIME(0,20,0)</f>
        <v>0.69097222222222232</v>
      </c>
    </row>
    <row r="17" spans="2:15" x14ac:dyDescent="0.55000000000000004">
      <c r="B17" s="16">
        <f>B16+1</f>
        <v>10</v>
      </c>
      <c r="C17" s="17">
        <f t="shared" ref="C17" si="12">D16</f>
        <v>0.68055555555555558</v>
      </c>
      <c r="D17" s="18">
        <f t="shared" ref="D17" si="13">C17+TIME(0,30,0)</f>
        <v>0.70138888888888895</v>
      </c>
      <c r="J17" s="7">
        <f>J15+1</f>
        <v>26</v>
      </c>
      <c r="K17" s="8">
        <f>L16</f>
        <v>0.69097222222222232</v>
      </c>
      <c r="L17" s="9">
        <f>K17+TIME(0,30,0)</f>
        <v>0.71180555555555569</v>
      </c>
    </row>
    <row r="18" spans="2:15" ht="18.5" thickBot="1" x14ac:dyDescent="0.6">
      <c r="B18" s="34">
        <f>B17+1</f>
        <v>11</v>
      </c>
      <c r="C18" s="35">
        <f t="shared" ref="C18" si="14">D17</f>
        <v>0.70138888888888895</v>
      </c>
      <c r="D18" s="36">
        <f t="shared" ref="D18" si="15">C18+TIME(0,30,0)</f>
        <v>0.72222222222222232</v>
      </c>
      <c r="J18" s="7">
        <f>J17+1</f>
        <v>27</v>
      </c>
      <c r="K18" s="8">
        <f t="shared" ref="K18" si="16">L17</f>
        <v>0.71180555555555569</v>
      </c>
      <c r="L18" s="9">
        <f>K18+TIME(0,30,0)</f>
        <v>0.73263888888888906</v>
      </c>
    </row>
    <row r="19" spans="2:15" ht="18.5" thickBot="1" x14ac:dyDescent="0.6">
      <c r="J19" s="21" t="s">
        <v>4</v>
      </c>
      <c r="K19" s="22">
        <f>L18</f>
        <v>0.73263888888888906</v>
      </c>
      <c r="L19" s="23">
        <f>K19+TIME(0,10,0)</f>
        <v>0.73958333333333348</v>
      </c>
    </row>
    <row r="20" spans="2:15" ht="18.5" thickBot="1" x14ac:dyDescent="0.6">
      <c r="B20" s="31" t="s">
        <v>5</v>
      </c>
      <c r="C20" s="32">
        <v>0.75</v>
      </c>
      <c r="D20" s="33">
        <v>0.83333333333333337</v>
      </c>
    </row>
    <row r="22" spans="2:15" x14ac:dyDescent="0.55000000000000004">
      <c r="O22" s="30"/>
    </row>
    <row r="23" spans="2:15" x14ac:dyDescent="0.55000000000000004">
      <c r="O23" s="30"/>
    </row>
  </sheetData>
  <mergeCells count="6">
    <mergeCell ref="B3:D3"/>
    <mergeCell ref="F3:H3"/>
    <mergeCell ref="J3:L3"/>
    <mergeCell ref="F10:F16"/>
    <mergeCell ref="G10:G16"/>
    <mergeCell ref="H10:H16"/>
  </mergeCells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E77AD0-E797-41B2-9910-C315C7934833}">
  <sheetPr>
    <tabColor rgb="FF00B0F0"/>
  </sheetPr>
  <dimension ref="B2:I54"/>
  <sheetViews>
    <sheetView tabSelected="1" zoomScale="85" zoomScaleNormal="85" workbookViewId="0">
      <selection activeCell="H6" sqref="H6"/>
    </sheetView>
  </sheetViews>
  <sheetFormatPr defaultRowHeight="18" x14ac:dyDescent="0.55000000000000004"/>
  <cols>
    <col min="2" max="2" width="9.6640625" style="37" bestFit="1" customWidth="1"/>
    <col min="5" max="5" width="21.75" bestFit="1" customWidth="1"/>
    <col min="6" max="6" width="10.6640625" style="37" bestFit="1" customWidth="1"/>
    <col min="7" max="7" width="27.75" bestFit="1" customWidth="1"/>
    <col min="8" max="8" width="59.08203125" customWidth="1"/>
    <col min="9" max="9" width="123.08203125" bestFit="1" customWidth="1"/>
  </cols>
  <sheetData>
    <row r="2" spans="2:9" ht="18.5" thickBot="1" x14ac:dyDescent="0.6"/>
    <row r="3" spans="2:9" ht="18.5" thickBot="1" x14ac:dyDescent="0.6">
      <c r="B3" s="140">
        <v>45875</v>
      </c>
      <c r="C3" s="141"/>
      <c r="D3" s="142"/>
      <c r="E3" s="105" t="s">
        <v>123</v>
      </c>
      <c r="F3" s="38" t="s">
        <v>92</v>
      </c>
      <c r="G3" s="38" t="s">
        <v>15</v>
      </c>
      <c r="H3" s="38" t="s">
        <v>16</v>
      </c>
      <c r="I3" s="38" t="s">
        <v>17</v>
      </c>
    </row>
    <row r="4" spans="2:9" ht="18.5" thickTop="1" x14ac:dyDescent="0.55000000000000004">
      <c r="B4" s="39" t="s">
        <v>0</v>
      </c>
      <c r="C4" s="40">
        <v>0.39583333333333331</v>
      </c>
      <c r="D4" s="41">
        <f>C4+TIME(0,30,0)</f>
        <v>0.41666666666666663</v>
      </c>
      <c r="E4" s="114"/>
      <c r="F4" s="42"/>
      <c r="G4" s="43"/>
      <c r="H4" s="43"/>
      <c r="I4" s="43"/>
    </row>
    <row r="5" spans="2:9" ht="18" customHeight="1" x14ac:dyDescent="0.55000000000000004">
      <c r="B5" s="155" t="s">
        <v>1</v>
      </c>
      <c r="C5" s="90">
        <f>D4</f>
        <v>0.41666666666666663</v>
      </c>
      <c r="D5" s="91">
        <f>C5+TIME(0,15,0)</f>
        <v>0.42708333333333331</v>
      </c>
      <c r="E5" s="114"/>
      <c r="F5" s="42"/>
      <c r="G5" s="43" t="s">
        <v>141</v>
      </c>
      <c r="H5" s="43" t="s">
        <v>142</v>
      </c>
      <c r="I5" s="43" t="s">
        <v>133</v>
      </c>
    </row>
    <row r="6" spans="2:9" ht="18" customHeight="1" x14ac:dyDescent="0.55000000000000004">
      <c r="B6" s="156"/>
      <c r="C6" s="90">
        <f>D5</f>
        <v>0.42708333333333331</v>
      </c>
      <c r="D6" s="91">
        <f>C6+TIME(0,15,0)</f>
        <v>0.4375</v>
      </c>
      <c r="E6" s="119"/>
      <c r="F6" s="92"/>
      <c r="G6" s="120" t="s">
        <v>134</v>
      </c>
      <c r="H6" s="93" t="s">
        <v>135</v>
      </c>
      <c r="I6" s="93"/>
    </row>
    <row r="7" spans="2:9" x14ac:dyDescent="0.55000000000000004">
      <c r="B7" s="46">
        <v>1</v>
      </c>
      <c r="C7" s="8">
        <f>D6</f>
        <v>0.4375</v>
      </c>
      <c r="D7" s="9">
        <f>C7+TIME(0,30,0)</f>
        <v>0.45833333333333331</v>
      </c>
      <c r="E7" s="138" t="s">
        <v>132</v>
      </c>
      <c r="F7" s="47" t="s">
        <v>61</v>
      </c>
      <c r="G7" s="48" t="s">
        <v>62</v>
      </c>
      <c r="H7" s="48" t="s">
        <v>63</v>
      </c>
      <c r="I7" s="67" t="s">
        <v>64</v>
      </c>
    </row>
    <row r="8" spans="2:9" x14ac:dyDescent="0.55000000000000004">
      <c r="B8" s="46">
        <f t="shared" ref="B8" si="0">B7+1</f>
        <v>2</v>
      </c>
      <c r="C8" s="8">
        <f>D7</f>
        <v>0.45833333333333331</v>
      </c>
      <c r="D8" s="9">
        <f>C8+TIME(0,30,0)</f>
        <v>0.47916666666666663</v>
      </c>
      <c r="E8" s="149"/>
      <c r="F8" s="63" t="s">
        <v>18</v>
      </c>
      <c r="G8" s="64" t="s">
        <v>21</v>
      </c>
      <c r="H8" s="64" t="s">
        <v>22</v>
      </c>
      <c r="I8" s="64" t="s">
        <v>23</v>
      </c>
    </row>
    <row r="9" spans="2:9" x14ac:dyDescent="0.55000000000000004">
      <c r="B9" s="46">
        <v>3</v>
      </c>
      <c r="C9" s="8">
        <f t="shared" ref="C9" si="1">D8</f>
        <v>0.47916666666666663</v>
      </c>
      <c r="D9" s="9">
        <f>C9+TIME(0,30,0)</f>
        <v>0.49999999999999994</v>
      </c>
      <c r="E9" s="139"/>
      <c r="F9" s="47" t="s">
        <v>18</v>
      </c>
      <c r="G9" s="48" t="s">
        <v>24</v>
      </c>
      <c r="H9" s="48" t="s">
        <v>25</v>
      </c>
      <c r="I9" s="48" t="s">
        <v>26</v>
      </c>
    </row>
    <row r="10" spans="2:9" x14ac:dyDescent="0.55000000000000004">
      <c r="B10" s="49" t="s">
        <v>3</v>
      </c>
      <c r="C10" s="14">
        <f t="shared" ref="C10:C17" si="2">D9</f>
        <v>0.49999999999999994</v>
      </c>
      <c r="D10" s="15">
        <f>C10+TIME(1,0,0)</f>
        <v>0.54166666666666663</v>
      </c>
      <c r="E10" s="115"/>
      <c r="F10" s="44"/>
      <c r="G10" s="45"/>
      <c r="H10" s="45"/>
      <c r="I10" s="45"/>
    </row>
    <row r="11" spans="2:9" x14ac:dyDescent="0.55000000000000004">
      <c r="B11" s="46">
        <v>4</v>
      </c>
      <c r="C11" s="8">
        <f t="shared" si="2"/>
        <v>0.54166666666666663</v>
      </c>
      <c r="D11" s="9">
        <f>C11+TIME(0,30,0)</f>
        <v>0.5625</v>
      </c>
      <c r="E11" s="150" t="s">
        <v>125</v>
      </c>
      <c r="F11" s="103" t="s">
        <v>112</v>
      </c>
      <c r="G11" s="104" t="s">
        <v>108</v>
      </c>
      <c r="H11" s="104" t="s">
        <v>109</v>
      </c>
      <c r="I11" s="104" t="s">
        <v>111</v>
      </c>
    </row>
    <row r="12" spans="2:9" x14ac:dyDescent="0.55000000000000004">
      <c r="B12" s="46">
        <v>5</v>
      </c>
      <c r="C12" s="8">
        <f t="shared" si="2"/>
        <v>0.5625</v>
      </c>
      <c r="D12" s="9">
        <f>C12+TIME(0,30,0)</f>
        <v>0.58333333333333337</v>
      </c>
      <c r="E12" s="151"/>
      <c r="F12" s="47" t="s">
        <v>18</v>
      </c>
      <c r="G12" s="48" t="s">
        <v>27</v>
      </c>
      <c r="H12" s="48" t="s">
        <v>28</v>
      </c>
      <c r="I12" s="48" t="s">
        <v>29</v>
      </c>
    </row>
    <row r="13" spans="2:9" x14ac:dyDescent="0.55000000000000004">
      <c r="B13" s="46">
        <f t="shared" ref="B13:B14" si="3">B12+1</f>
        <v>6</v>
      </c>
      <c r="C13" s="8">
        <f t="shared" si="2"/>
        <v>0.58333333333333337</v>
      </c>
      <c r="D13" s="9">
        <f>C13+TIME(0,30,0)</f>
        <v>0.60416666666666674</v>
      </c>
      <c r="E13" s="151"/>
      <c r="F13" s="47" t="s">
        <v>18</v>
      </c>
      <c r="G13" s="48" t="s">
        <v>30</v>
      </c>
      <c r="H13" s="48" t="s">
        <v>31</v>
      </c>
      <c r="I13" s="48" t="s">
        <v>32</v>
      </c>
    </row>
    <row r="14" spans="2:9" x14ac:dyDescent="0.55000000000000004">
      <c r="B14" s="46">
        <f t="shared" si="3"/>
        <v>7</v>
      </c>
      <c r="C14" s="8">
        <f t="shared" si="2"/>
        <v>0.60416666666666674</v>
      </c>
      <c r="D14" s="9">
        <f>C14+TIME(0,30,0)</f>
        <v>0.62500000000000011</v>
      </c>
      <c r="E14" s="152"/>
      <c r="F14" s="47" t="s">
        <v>18</v>
      </c>
      <c r="G14" s="48" t="s">
        <v>9</v>
      </c>
      <c r="H14" s="48" t="s">
        <v>33</v>
      </c>
      <c r="I14" s="50" t="s">
        <v>34</v>
      </c>
    </row>
    <row r="15" spans="2:9" x14ac:dyDescent="0.55000000000000004">
      <c r="B15" s="51" t="s">
        <v>2</v>
      </c>
      <c r="C15" s="11">
        <f t="shared" si="2"/>
        <v>0.62500000000000011</v>
      </c>
      <c r="D15" s="12">
        <f>C15+TIME(0,20,0)</f>
        <v>0.63888888888888895</v>
      </c>
      <c r="E15" s="116"/>
      <c r="F15" s="52"/>
      <c r="G15" s="53"/>
      <c r="H15" s="53"/>
      <c r="I15" s="53"/>
    </row>
    <row r="16" spans="2:9" x14ac:dyDescent="0.55000000000000004">
      <c r="B16" s="46">
        <f>B14+1</f>
        <v>8</v>
      </c>
      <c r="C16" s="8">
        <f t="shared" si="2"/>
        <v>0.63888888888888895</v>
      </c>
      <c r="D16" s="9">
        <f t="shared" ref="D16:D19" si="4">C16+TIME(0,30,0)</f>
        <v>0.65972222222222232</v>
      </c>
      <c r="E16" s="150" t="s">
        <v>126</v>
      </c>
      <c r="F16" s="47" t="s">
        <v>18</v>
      </c>
      <c r="G16" s="48" t="s">
        <v>35</v>
      </c>
      <c r="H16" s="48" t="s">
        <v>28</v>
      </c>
      <c r="I16" s="50" t="s">
        <v>36</v>
      </c>
    </row>
    <row r="17" spans="2:9" x14ac:dyDescent="0.55000000000000004">
      <c r="B17" s="46">
        <f>B16+1</f>
        <v>9</v>
      </c>
      <c r="C17" s="8">
        <f t="shared" si="2"/>
        <v>0.65972222222222232</v>
      </c>
      <c r="D17" s="9">
        <f t="shared" si="4"/>
        <v>0.68055555555555569</v>
      </c>
      <c r="E17" s="151"/>
      <c r="F17" s="47" t="s">
        <v>37</v>
      </c>
      <c r="G17" s="48" t="s">
        <v>38</v>
      </c>
      <c r="H17" s="48" t="s">
        <v>39</v>
      </c>
      <c r="I17" s="48" t="s">
        <v>40</v>
      </c>
    </row>
    <row r="18" spans="2:9" x14ac:dyDescent="0.55000000000000004">
      <c r="B18" s="46">
        <f>B17+1</f>
        <v>10</v>
      </c>
      <c r="C18" s="8">
        <f t="shared" ref="C18:C19" si="5">D17</f>
        <v>0.68055555555555569</v>
      </c>
      <c r="D18" s="9">
        <f t="shared" si="4"/>
        <v>0.70138888888888906</v>
      </c>
      <c r="E18" s="151"/>
      <c r="F18" s="47" t="s">
        <v>41</v>
      </c>
      <c r="G18" s="48" t="s">
        <v>12</v>
      </c>
      <c r="H18" s="48" t="s">
        <v>42</v>
      </c>
      <c r="I18" s="48" t="s">
        <v>43</v>
      </c>
    </row>
    <row r="19" spans="2:9" ht="18.5" thickBot="1" x14ac:dyDescent="0.6">
      <c r="B19" s="54">
        <f t="shared" ref="B19" si="6">B18+1</f>
        <v>11</v>
      </c>
      <c r="C19" s="35">
        <f t="shared" si="5"/>
        <v>0.70138888888888906</v>
      </c>
      <c r="D19" s="36">
        <f t="shared" si="4"/>
        <v>0.72222222222222243</v>
      </c>
      <c r="E19" s="153"/>
      <c r="F19" s="55" t="s">
        <v>44</v>
      </c>
      <c r="G19" s="56" t="s">
        <v>45</v>
      </c>
      <c r="H19" s="56" t="s">
        <v>46</v>
      </c>
      <c r="I19" s="56" t="s">
        <v>47</v>
      </c>
    </row>
    <row r="20" spans="2:9" ht="18.5" thickBot="1" x14ac:dyDescent="0.6">
      <c r="B20" s="57"/>
      <c r="C20" s="58"/>
      <c r="D20" s="58"/>
      <c r="E20" s="117"/>
    </row>
    <row r="21" spans="2:9" ht="18.5" thickBot="1" x14ac:dyDescent="0.6">
      <c r="B21" s="59" t="s">
        <v>5</v>
      </c>
      <c r="C21" s="19">
        <v>0.75</v>
      </c>
      <c r="D21" s="20">
        <v>0.83333333333333337</v>
      </c>
      <c r="E21" s="118"/>
      <c r="F21" s="143"/>
      <c r="G21" s="144"/>
      <c r="H21" s="144"/>
      <c r="I21" s="145"/>
    </row>
    <row r="22" spans="2:9" ht="18.5" thickBot="1" x14ac:dyDescent="0.6"/>
    <row r="23" spans="2:9" ht="18.5" thickBot="1" x14ac:dyDescent="0.6">
      <c r="B23" s="140">
        <v>45876</v>
      </c>
      <c r="C23" s="141"/>
      <c r="D23" s="141"/>
      <c r="E23" s="105" t="s">
        <v>123</v>
      </c>
      <c r="F23" s="38" t="s">
        <v>14</v>
      </c>
      <c r="G23" s="38" t="s">
        <v>15</v>
      </c>
      <c r="H23" s="38" t="s">
        <v>16</v>
      </c>
      <c r="I23" s="60" t="s">
        <v>17</v>
      </c>
    </row>
    <row r="24" spans="2:9" ht="18.5" thickTop="1" x14ac:dyDescent="0.55000000000000004">
      <c r="B24" s="61">
        <v>12</v>
      </c>
      <c r="C24" s="25">
        <v>0.38541666666666669</v>
      </c>
      <c r="D24" s="62">
        <f>C24+TIME(0,30,0)</f>
        <v>0.40625</v>
      </c>
      <c r="E24" s="154" t="s">
        <v>127</v>
      </c>
      <c r="F24" s="63" t="s">
        <v>48</v>
      </c>
      <c r="G24" s="64" t="s">
        <v>49</v>
      </c>
      <c r="H24" s="64" t="s">
        <v>50</v>
      </c>
      <c r="I24" s="65" t="s">
        <v>51</v>
      </c>
    </row>
    <row r="25" spans="2:9" x14ac:dyDescent="0.55000000000000004">
      <c r="B25" s="46">
        <f>B24+1</f>
        <v>13</v>
      </c>
      <c r="C25" s="8">
        <f>D24</f>
        <v>0.40625</v>
      </c>
      <c r="D25" s="66">
        <f>C25+TIME(0,30,0)</f>
        <v>0.42708333333333331</v>
      </c>
      <c r="E25" s="149"/>
      <c r="F25" s="47" t="s">
        <v>52</v>
      </c>
      <c r="G25" s="48" t="s">
        <v>53</v>
      </c>
      <c r="H25" s="48" t="s">
        <v>54</v>
      </c>
      <c r="I25" s="67" t="s">
        <v>55</v>
      </c>
    </row>
    <row r="26" spans="2:9" x14ac:dyDescent="0.55000000000000004">
      <c r="B26" s="46">
        <f t="shared" ref="B26:B29" si="7">B25+1</f>
        <v>14</v>
      </c>
      <c r="C26" s="8">
        <f t="shared" ref="C26:C29" si="8">D25</f>
        <v>0.42708333333333331</v>
      </c>
      <c r="D26" s="66">
        <f t="shared" ref="D26:D29" si="9">C26+TIME(0,30,0)</f>
        <v>0.44791666666666663</v>
      </c>
      <c r="E26" s="139"/>
      <c r="F26" s="47" t="s">
        <v>52</v>
      </c>
      <c r="G26" s="48" t="s">
        <v>10</v>
      </c>
      <c r="H26" s="48" t="s">
        <v>56</v>
      </c>
      <c r="I26" s="67" t="s">
        <v>57</v>
      </c>
    </row>
    <row r="27" spans="2:9" x14ac:dyDescent="0.55000000000000004">
      <c r="B27" s="51" t="s">
        <v>2</v>
      </c>
      <c r="C27" s="11">
        <f t="shared" si="8"/>
        <v>0.44791666666666663</v>
      </c>
      <c r="D27" s="68">
        <f>C27+TIME(0,20,0)</f>
        <v>0.46180555555555552</v>
      </c>
      <c r="E27" s="122"/>
      <c r="F27" s="52"/>
      <c r="G27" s="53"/>
      <c r="H27" s="53"/>
      <c r="I27" s="69"/>
    </row>
    <row r="28" spans="2:9" x14ac:dyDescent="0.55000000000000004">
      <c r="B28" s="46">
        <f>B26+1</f>
        <v>15</v>
      </c>
      <c r="C28" s="8">
        <f>D27</f>
        <v>0.46180555555555552</v>
      </c>
      <c r="D28" s="66">
        <f t="shared" si="9"/>
        <v>0.48263888888888884</v>
      </c>
      <c r="E28" s="138" t="s">
        <v>128</v>
      </c>
      <c r="F28" s="47" t="s">
        <v>52</v>
      </c>
      <c r="G28" s="48" t="s">
        <v>58</v>
      </c>
      <c r="H28" s="48" t="s">
        <v>59</v>
      </c>
      <c r="I28" s="67" t="s">
        <v>60</v>
      </c>
    </row>
    <row r="29" spans="2:9" ht="18.5" thickBot="1" x14ac:dyDescent="0.6">
      <c r="B29" s="54">
        <f t="shared" si="7"/>
        <v>16</v>
      </c>
      <c r="C29" s="35">
        <f t="shared" si="8"/>
        <v>0.48263888888888884</v>
      </c>
      <c r="D29" s="70">
        <f t="shared" si="9"/>
        <v>0.50347222222222221</v>
      </c>
      <c r="E29" s="160"/>
      <c r="F29" s="55" t="s">
        <v>18</v>
      </c>
      <c r="G29" s="56" t="s">
        <v>7</v>
      </c>
      <c r="H29" s="56" t="s">
        <v>19</v>
      </c>
      <c r="I29" s="56" t="s">
        <v>20</v>
      </c>
    </row>
    <row r="30" spans="2:9" x14ac:dyDescent="0.55000000000000004">
      <c r="B30" s="146" t="s">
        <v>13</v>
      </c>
      <c r="C30" s="147">
        <v>0.52083333333333337</v>
      </c>
      <c r="D30" s="148">
        <v>0.83333333333333337</v>
      </c>
      <c r="E30" s="157"/>
      <c r="F30" s="148"/>
      <c r="G30" s="148"/>
      <c r="H30" s="148"/>
      <c r="I30" s="148"/>
    </row>
    <row r="31" spans="2:9" x14ac:dyDescent="0.55000000000000004">
      <c r="B31" s="130"/>
      <c r="C31" s="133"/>
      <c r="D31" s="136"/>
      <c r="E31" s="158"/>
      <c r="F31" s="136"/>
      <c r="G31" s="136"/>
      <c r="H31" s="136"/>
      <c r="I31" s="136"/>
    </row>
    <row r="32" spans="2:9" x14ac:dyDescent="0.55000000000000004">
      <c r="B32" s="130"/>
      <c r="C32" s="133"/>
      <c r="D32" s="136"/>
      <c r="E32" s="158"/>
      <c r="F32" s="136"/>
      <c r="G32" s="136"/>
      <c r="H32" s="136"/>
      <c r="I32" s="136"/>
    </row>
    <row r="33" spans="2:9" x14ac:dyDescent="0.55000000000000004">
      <c r="B33" s="130"/>
      <c r="C33" s="133"/>
      <c r="D33" s="136"/>
      <c r="E33" s="158"/>
      <c r="F33" s="136"/>
      <c r="G33" s="136"/>
      <c r="H33" s="136"/>
      <c r="I33" s="136"/>
    </row>
    <row r="34" spans="2:9" x14ac:dyDescent="0.55000000000000004">
      <c r="B34" s="130"/>
      <c r="C34" s="133"/>
      <c r="D34" s="136"/>
      <c r="E34" s="158"/>
      <c r="F34" s="136"/>
      <c r="G34" s="136"/>
      <c r="H34" s="136"/>
      <c r="I34" s="136"/>
    </row>
    <row r="35" spans="2:9" x14ac:dyDescent="0.55000000000000004">
      <c r="B35" s="130"/>
      <c r="C35" s="133"/>
      <c r="D35" s="136"/>
      <c r="E35" s="158"/>
      <c r="F35" s="136"/>
      <c r="G35" s="136"/>
      <c r="H35" s="136"/>
      <c r="I35" s="136"/>
    </row>
    <row r="36" spans="2:9" ht="18.5" thickBot="1" x14ac:dyDescent="0.6">
      <c r="B36" s="131"/>
      <c r="C36" s="134"/>
      <c r="D36" s="137"/>
      <c r="E36" s="159"/>
      <c r="F36" s="137"/>
      <c r="G36" s="137"/>
      <c r="H36" s="137"/>
      <c r="I36" s="137"/>
    </row>
    <row r="37" spans="2:9" ht="18.5" thickBot="1" x14ac:dyDescent="0.6"/>
    <row r="38" spans="2:9" ht="18.5" thickBot="1" x14ac:dyDescent="0.6">
      <c r="B38" s="140">
        <v>45877</v>
      </c>
      <c r="C38" s="141"/>
      <c r="D38" s="141"/>
      <c r="E38" s="121" t="s">
        <v>123</v>
      </c>
      <c r="F38" s="38" t="s">
        <v>14</v>
      </c>
      <c r="G38" s="71" t="s">
        <v>15</v>
      </c>
      <c r="H38" s="38" t="s">
        <v>16</v>
      </c>
      <c r="I38" s="60" t="s">
        <v>17</v>
      </c>
    </row>
    <row r="39" spans="2:9" ht="18.5" thickTop="1" x14ac:dyDescent="0.55000000000000004">
      <c r="B39" s="61">
        <v>17</v>
      </c>
      <c r="C39" s="25">
        <v>0.38541666666666669</v>
      </c>
      <c r="D39" s="62">
        <f>C39+TIME(0,30,0)</f>
        <v>0.40625</v>
      </c>
      <c r="E39" s="154" t="s">
        <v>129</v>
      </c>
      <c r="F39" s="63" t="s">
        <v>65</v>
      </c>
      <c r="G39" s="72" t="s">
        <v>66</v>
      </c>
      <c r="H39" s="64" t="s">
        <v>67</v>
      </c>
      <c r="I39" s="73" t="s">
        <v>68</v>
      </c>
    </row>
    <row r="40" spans="2:9" x14ac:dyDescent="0.55000000000000004">
      <c r="B40" s="46">
        <f>B39+1</f>
        <v>18</v>
      </c>
      <c r="C40" s="8">
        <f>D39</f>
        <v>0.40625</v>
      </c>
      <c r="D40" s="66">
        <f>C40+TIME(0,30,0)</f>
        <v>0.42708333333333331</v>
      </c>
      <c r="E40" s="149"/>
      <c r="F40" s="47" t="s">
        <v>65</v>
      </c>
      <c r="G40" s="74" t="s">
        <v>69</v>
      </c>
      <c r="H40" s="48" t="s">
        <v>70</v>
      </c>
      <c r="I40" s="67" t="s">
        <v>71</v>
      </c>
    </row>
    <row r="41" spans="2:9" x14ac:dyDescent="0.55000000000000004">
      <c r="B41" s="46">
        <f t="shared" ref="B41" si="10">B40+1</f>
        <v>19</v>
      </c>
      <c r="C41" s="8">
        <f t="shared" ref="C41:C50" si="11">D40</f>
        <v>0.42708333333333331</v>
      </c>
      <c r="D41" s="66">
        <f t="shared" ref="D41:D44" si="12">C41+TIME(0,30,0)</f>
        <v>0.44791666666666663</v>
      </c>
      <c r="E41" s="139"/>
      <c r="F41" s="47" t="s">
        <v>72</v>
      </c>
      <c r="G41" s="74" t="s">
        <v>73</v>
      </c>
      <c r="H41" s="48" t="s">
        <v>74</v>
      </c>
      <c r="I41" s="94" t="s">
        <v>106</v>
      </c>
    </row>
    <row r="42" spans="2:9" x14ac:dyDescent="0.55000000000000004">
      <c r="B42" s="51" t="s">
        <v>2</v>
      </c>
      <c r="C42" s="11">
        <f t="shared" si="11"/>
        <v>0.44791666666666663</v>
      </c>
      <c r="D42" s="68">
        <f>C42+TIME(0,20,0)</f>
        <v>0.46180555555555552</v>
      </c>
      <c r="E42" s="122"/>
      <c r="F42" s="52"/>
      <c r="G42" s="75"/>
      <c r="H42" s="53"/>
      <c r="I42" s="69"/>
    </row>
    <row r="43" spans="2:9" x14ac:dyDescent="0.55000000000000004">
      <c r="B43" s="46">
        <f>B41+1</f>
        <v>20</v>
      </c>
      <c r="C43" s="8">
        <f>D42</f>
        <v>0.46180555555555552</v>
      </c>
      <c r="D43" s="66">
        <f t="shared" si="12"/>
        <v>0.48263888888888884</v>
      </c>
      <c r="E43" s="138" t="s">
        <v>130</v>
      </c>
      <c r="F43" s="47" t="s">
        <v>75</v>
      </c>
      <c r="G43" s="74" t="s">
        <v>11</v>
      </c>
      <c r="H43" s="48" t="s">
        <v>33</v>
      </c>
      <c r="I43" s="67" t="s">
        <v>76</v>
      </c>
    </row>
    <row r="44" spans="2:9" x14ac:dyDescent="0.55000000000000004">
      <c r="B44" s="46">
        <f t="shared" ref="B44:B45" si="13">B43+1</f>
        <v>21</v>
      </c>
      <c r="C44" s="8">
        <f t="shared" si="11"/>
        <v>0.48263888888888884</v>
      </c>
      <c r="D44" s="66">
        <f t="shared" si="12"/>
        <v>0.50347222222222221</v>
      </c>
      <c r="E44" s="149"/>
      <c r="F44" s="47" t="s">
        <v>75</v>
      </c>
      <c r="G44" s="48" t="s">
        <v>77</v>
      </c>
      <c r="H44" s="48" t="s">
        <v>78</v>
      </c>
      <c r="I44" s="48" t="s">
        <v>79</v>
      </c>
    </row>
    <row r="45" spans="2:9" x14ac:dyDescent="0.55000000000000004">
      <c r="B45" s="46">
        <f t="shared" si="13"/>
        <v>22</v>
      </c>
      <c r="C45" s="8">
        <f t="shared" si="11"/>
        <v>0.50347222222222221</v>
      </c>
      <c r="D45" s="66">
        <f>C45+TIME(0,30,0)</f>
        <v>0.52430555555555558</v>
      </c>
      <c r="E45" s="139"/>
      <c r="F45" s="63" t="s">
        <v>80</v>
      </c>
      <c r="G45" s="95" t="s">
        <v>113</v>
      </c>
      <c r="H45" s="64" t="s">
        <v>114</v>
      </c>
      <c r="I45" s="48" t="s">
        <v>110</v>
      </c>
    </row>
    <row r="46" spans="2:9" x14ac:dyDescent="0.55000000000000004">
      <c r="B46" s="49" t="s">
        <v>3</v>
      </c>
      <c r="C46" s="14">
        <f t="shared" si="11"/>
        <v>0.52430555555555558</v>
      </c>
      <c r="D46" s="76">
        <v>0.5625</v>
      </c>
      <c r="E46" s="123"/>
      <c r="F46" s="44"/>
      <c r="G46" s="77"/>
      <c r="H46" s="45"/>
      <c r="I46" s="78"/>
    </row>
    <row r="47" spans="2:9" ht="38.5" customHeight="1" x14ac:dyDescent="0.55000000000000004">
      <c r="B47" s="79" t="s">
        <v>6</v>
      </c>
      <c r="C47" s="28">
        <f t="shared" si="11"/>
        <v>0.5625</v>
      </c>
      <c r="D47" s="80">
        <f>C47+TIME(1,15,0)</f>
        <v>0.61458333333333337</v>
      </c>
      <c r="E47" s="124"/>
      <c r="F47" s="81"/>
      <c r="G47" s="82"/>
      <c r="H47" s="83"/>
      <c r="I47" s="84" t="s">
        <v>117</v>
      </c>
    </row>
    <row r="48" spans="2:9" x14ac:dyDescent="0.55000000000000004">
      <c r="B48" s="61">
        <f>B45+1</f>
        <v>23</v>
      </c>
      <c r="C48" s="8">
        <f>D47</f>
        <v>0.61458333333333337</v>
      </c>
      <c r="D48" s="66">
        <f>C48+TIME(0,30,0)</f>
        <v>0.63541666666666674</v>
      </c>
      <c r="E48" s="138" t="s">
        <v>124</v>
      </c>
      <c r="F48" s="47" t="s">
        <v>80</v>
      </c>
      <c r="G48" s="74" t="s">
        <v>90</v>
      </c>
      <c r="H48" s="48" t="s">
        <v>91</v>
      </c>
      <c r="I48" s="94" t="s">
        <v>107</v>
      </c>
    </row>
    <row r="49" spans="2:9" x14ac:dyDescent="0.55000000000000004">
      <c r="B49" s="61">
        <f>B48+1</f>
        <v>24</v>
      </c>
      <c r="C49" s="25">
        <f>D48</f>
        <v>0.63541666666666674</v>
      </c>
      <c r="D49" s="62">
        <f>C49+TIME(0,30,0)</f>
        <v>0.65625000000000011</v>
      </c>
      <c r="E49" s="149"/>
      <c r="F49" s="47" t="s">
        <v>80</v>
      </c>
      <c r="G49" s="74" t="s">
        <v>81</v>
      </c>
      <c r="H49" s="48" t="s">
        <v>82</v>
      </c>
      <c r="I49" s="67" t="s">
        <v>83</v>
      </c>
    </row>
    <row r="50" spans="2:9" x14ac:dyDescent="0.55000000000000004">
      <c r="B50" s="61">
        <f>B49+1</f>
        <v>25</v>
      </c>
      <c r="C50" s="8">
        <f t="shared" si="11"/>
        <v>0.65625000000000011</v>
      </c>
      <c r="D50" s="66">
        <f>C50+TIME(0,30,0)</f>
        <v>0.67708333333333348</v>
      </c>
      <c r="E50" s="139"/>
      <c r="F50" s="47" t="s">
        <v>80</v>
      </c>
      <c r="G50" s="74" t="s">
        <v>84</v>
      </c>
      <c r="H50" s="48" t="s">
        <v>85</v>
      </c>
      <c r="I50" s="67" t="s">
        <v>86</v>
      </c>
    </row>
    <row r="51" spans="2:9" x14ac:dyDescent="0.55000000000000004">
      <c r="B51" s="51" t="s">
        <v>2</v>
      </c>
      <c r="C51" s="11">
        <f>D50</f>
        <v>0.67708333333333348</v>
      </c>
      <c r="D51" s="68">
        <f>C51+TIME(0,20,0)</f>
        <v>0.69097222222222232</v>
      </c>
      <c r="E51" s="122"/>
      <c r="F51" s="52"/>
      <c r="G51" s="75"/>
      <c r="H51" s="53"/>
      <c r="I51" s="69"/>
    </row>
    <row r="52" spans="2:9" x14ac:dyDescent="0.55000000000000004">
      <c r="B52" s="46">
        <f>B50+1</f>
        <v>26</v>
      </c>
      <c r="C52" s="8">
        <f>D51</f>
        <v>0.69097222222222232</v>
      </c>
      <c r="D52" s="66">
        <f>C52+TIME(0,30,0)</f>
        <v>0.71180555555555569</v>
      </c>
      <c r="E52" s="138" t="s">
        <v>131</v>
      </c>
      <c r="F52" s="47" t="s">
        <v>80</v>
      </c>
      <c r="G52" s="74" t="s">
        <v>87</v>
      </c>
      <c r="H52" s="48" t="s">
        <v>85</v>
      </c>
      <c r="I52" s="67" t="s">
        <v>88</v>
      </c>
    </row>
    <row r="53" spans="2:9" x14ac:dyDescent="0.55000000000000004">
      <c r="B53" s="46">
        <f>B52+1</f>
        <v>27</v>
      </c>
      <c r="C53" s="8">
        <f>D52</f>
        <v>0.71180555555555569</v>
      </c>
      <c r="D53" s="66">
        <f>C53+TIME(0,30,0)</f>
        <v>0.73263888888888906</v>
      </c>
      <c r="E53" s="139"/>
      <c r="F53" s="47" t="s">
        <v>80</v>
      </c>
      <c r="G53" s="74" t="s">
        <v>8</v>
      </c>
      <c r="H53" s="48" t="s">
        <v>33</v>
      </c>
      <c r="I53" s="85" t="s">
        <v>89</v>
      </c>
    </row>
    <row r="54" spans="2:9" ht="18.5" thickBot="1" x14ac:dyDescent="0.6">
      <c r="B54" s="86" t="s">
        <v>4</v>
      </c>
      <c r="C54" s="22">
        <f>D53</f>
        <v>0.73263888888888906</v>
      </c>
      <c r="D54" s="87">
        <f>C54+TIME(0,10,0)</f>
        <v>0.73958333333333348</v>
      </c>
      <c r="E54" s="125"/>
      <c r="F54" s="88"/>
      <c r="G54" s="120" t="s">
        <v>134</v>
      </c>
      <c r="H54" s="93" t="s">
        <v>135</v>
      </c>
      <c r="I54" s="89"/>
    </row>
  </sheetData>
  <mergeCells count="22">
    <mergeCell ref="B5:B6"/>
    <mergeCell ref="E30:E36"/>
    <mergeCell ref="E39:E41"/>
    <mergeCell ref="E43:E45"/>
    <mergeCell ref="E48:E50"/>
    <mergeCell ref="E28:E29"/>
    <mergeCell ref="E52:E53"/>
    <mergeCell ref="B38:D38"/>
    <mergeCell ref="B3:D3"/>
    <mergeCell ref="F21:I21"/>
    <mergeCell ref="B23:D23"/>
    <mergeCell ref="B30:B36"/>
    <mergeCell ref="C30:C36"/>
    <mergeCell ref="D30:D36"/>
    <mergeCell ref="F30:F36"/>
    <mergeCell ref="G30:G36"/>
    <mergeCell ref="H30:H36"/>
    <mergeCell ref="I30:I36"/>
    <mergeCell ref="E7:E9"/>
    <mergeCell ref="E11:E14"/>
    <mergeCell ref="E16:E19"/>
    <mergeCell ref="E24:E26"/>
  </mergeCells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B8A4CB-58E3-457B-A434-D6373A631139}">
  <sheetPr>
    <tabColor rgb="FFFF0000"/>
  </sheetPr>
  <dimension ref="A4:D15"/>
  <sheetViews>
    <sheetView workbookViewId="0">
      <selection activeCell="D18" sqref="D18"/>
    </sheetView>
  </sheetViews>
  <sheetFormatPr defaultRowHeight="18" x14ac:dyDescent="0.55000000000000004"/>
  <cols>
    <col min="2" max="2" width="17.5" bestFit="1" customWidth="1"/>
    <col min="3" max="3" width="17.5" style="37" customWidth="1"/>
    <col min="4" max="4" width="140.5" bestFit="1" customWidth="1"/>
  </cols>
  <sheetData>
    <row r="4" spans="1:4" ht="18.5" thickBot="1" x14ac:dyDescent="0.6"/>
    <row r="5" spans="1:4" ht="18.5" thickBot="1" x14ac:dyDescent="0.6">
      <c r="B5" s="96" t="s">
        <v>94</v>
      </c>
      <c r="C5" s="71" t="s">
        <v>118</v>
      </c>
      <c r="D5" s="97" t="s">
        <v>17</v>
      </c>
    </row>
    <row r="6" spans="1:4" ht="18.5" thickTop="1" x14ac:dyDescent="0.55000000000000004">
      <c r="A6">
        <v>1</v>
      </c>
      <c r="B6" s="24" t="s">
        <v>93</v>
      </c>
      <c r="C6" s="106" t="s">
        <v>119</v>
      </c>
      <c r="D6" s="98" t="s">
        <v>95</v>
      </c>
    </row>
    <row r="7" spans="1:4" x14ac:dyDescent="0.55000000000000004">
      <c r="A7">
        <v>2</v>
      </c>
      <c r="B7" s="7" t="s">
        <v>96</v>
      </c>
      <c r="C7" s="106" t="s">
        <v>119</v>
      </c>
      <c r="D7" s="99" t="s">
        <v>99</v>
      </c>
    </row>
    <row r="8" spans="1:4" x14ac:dyDescent="0.55000000000000004">
      <c r="A8">
        <v>3</v>
      </c>
      <c r="B8" s="7" t="s">
        <v>98</v>
      </c>
      <c r="C8" s="106" t="s">
        <v>119</v>
      </c>
      <c r="D8" s="99" t="s">
        <v>97</v>
      </c>
    </row>
    <row r="9" spans="1:4" x14ac:dyDescent="0.55000000000000004">
      <c r="A9">
        <v>4</v>
      </c>
      <c r="B9" s="100" t="s">
        <v>100</v>
      </c>
      <c r="C9" s="106" t="s">
        <v>119</v>
      </c>
      <c r="D9" s="101" t="s">
        <v>101</v>
      </c>
    </row>
    <row r="10" spans="1:4" x14ac:dyDescent="0.55000000000000004">
      <c r="A10">
        <v>5</v>
      </c>
      <c r="B10" s="100" t="s">
        <v>103</v>
      </c>
      <c r="C10" s="106" t="s">
        <v>119</v>
      </c>
      <c r="D10" s="102" t="s">
        <v>102</v>
      </c>
    </row>
    <row r="11" spans="1:4" x14ac:dyDescent="0.55000000000000004">
      <c r="A11">
        <v>6</v>
      </c>
      <c r="B11" s="100" t="s">
        <v>105</v>
      </c>
      <c r="C11" s="106" t="s">
        <v>119</v>
      </c>
      <c r="D11" s="101" t="s">
        <v>104</v>
      </c>
    </row>
    <row r="12" spans="1:4" x14ac:dyDescent="0.55000000000000004">
      <c r="A12">
        <v>7</v>
      </c>
      <c r="B12" s="107" t="s">
        <v>115</v>
      </c>
      <c r="C12" s="108" t="s">
        <v>119</v>
      </c>
      <c r="D12" s="109" t="s">
        <v>116</v>
      </c>
    </row>
    <row r="13" spans="1:4" x14ac:dyDescent="0.55000000000000004">
      <c r="A13">
        <v>8</v>
      </c>
      <c r="B13" s="100" t="s">
        <v>120</v>
      </c>
      <c r="C13" s="110" t="s">
        <v>122</v>
      </c>
      <c r="D13" s="99" t="s">
        <v>140</v>
      </c>
    </row>
    <row r="14" spans="1:4" x14ac:dyDescent="0.55000000000000004">
      <c r="A14">
        <v>9</v>
      </c>
      <c r="B14" s="100" t="s">
        <v>121</v>
      </c>
      <c r="C14" s="110" t="s">
        <v>122</v>
      </c>
      <c r="D14" s="99" t="s">
        <v>139</v>
      </c>
    </row>
    <row r="15" spans="1:4" ht="18.5" thickBot="1" x14ac:dyDescent="0.6">
      <c r="A15">
        <v>10</v>
      </c>
      <c r="B15" s="111" t="s">
        <v>137</v>
      </c>
      <c r="C15" s="112" t="s">
        <v>138</v>
      </c>
      <c r="D15" s="113" t="s">
        <v>136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Slot</vt:lpstr>
      <vt:lpstr>Oral</vt:lpstr>
      <vt:lpstr>Poster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浦田 新吾(Urata Shingo)/AGC/技・先端研・ＲＸ推進</dc:creator>
  <cp:lastModifiedBy>浦田 新吾(Urata Shingo)/AGC/技・先端研・ＲＸ推進</cp:lastModifiedBy>
  <dcterms:created xsi:type="dcterms:W3CDTF">2025-05-23T00:10:50Z</dcterms:created>
  <dcterms:modified xsi:type="dcterms:W3CDTF">2025-07-25T09:29:23Z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b500289-1a9c-442f-923d-4f95209608d2_Enabled">
    <vt:lpwstr>true</vt:lpwstr>
  </property>
  <property fmtid="{D5CDD505-2E9C-101B-9397-08002B2CF9AE}" pid="3" name="MSIP_Label_9b500289-1a9c-442f-923d-4f95209608d2_SetDate">
    <vt:lpwstr>2025-05-23T00:23:16Z</vt:lpwstr>
  </property>
  <property fmtid="{D5CDD505-2E9C-101B-9397-08002B2CF9AE}" pid="4" name="MSIP_Label_9b500289-1a9c-442f-923d-4f95209608d2_Method">
    <vt:lpwstr>Privileged</vt:lpwstr>
  </property>
  <property fmtid="{D5CDD505-2E9C-101B-9397-08002B2CF9AE}" pid="5" name="MSIP_Label_9b500289-1a9c-442f-923d-4f95209608d2_Name">
    <vt:lpwstr>GCEP2 - Others</vt:lpwstr>
  </property>
  <property fmtid="{D5CDD505-2E9C-101B-9397-08002B2CF9AE}" pid="6" name="MSIP_Label_9b500289-1a9c-442f-923d-4f95209608d2_SiteId">
    <vt:lpwstr>90c56ca2-d892-45ce-810d-6cf368facdb3</vt:lpwstr>
  </property>
  <property fmtid="{D5CDD505-2E9C-101B-9397-08002B2CF9AE}" pid="7" name="MSIP_Label_9b500289-1a9c-442f-923d-4f95209608d2_ActionId">
    <vt:lpwstr>3d1f7a52-8eba-490a-a235-80d86e6ad3a1</vt:lpwstr>
  </property>
  <property fmtid="{D5CDD505-2E9C-101B-9397-08002B2CF9AE}" pid="8" name="MSIP_Label_9b500289-1a9c-442f-923d-4f95209608d2_ContentBits">
    <vt:lpwstr>0</vt:lpwstr>
  </property>
</Properties>
</file>